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updateLinks="always" codeName="ThisWorkbook"/>
  <mc:AlternateContent xmlns:mc="http://schemas.openxmlformats.org/markup-compatibility/2006">
    <mc:Choice Requires="x15">
      <x15ac:absPath xmlns:x15ac="http://schemas.microsoft.com/office/spreadsheetml/2010/11/ac" url="\\Srv41151c01\secteurs\41551\PartagePAF\Trimestres\2017\Q2-2017\"/>
    </mc:Choice>
  </mc:AlternateContent>
  <bookViews>
    <workbookView xWindow="-240" yWindow="750" windowWidth="11610" windowHeight="9915"/>
  </bookViews>
  <sheets>
    <sheet name="page titre" sheetId="1" r:id="rId1"/>
    <sheet name="Notes to users" sheetId="2" r:id="rId2"/>
    <sheet name="Contents" sheetId="3" r:id="rId3"/>
    <sheet name="page 18.3" sheetId="4" state="hidden" r:id="rId4"/>
    <sheet name="page 20" sheetId="5" state="hidden" r:id="rId5"/>
    <sheet name="RC + ratios1" sheetId="6" r:id="rId6"/>
    <sheet name="RC + ratios2" sheetId="34" r:id="rId7"/>
    <sheet name="Leverage - E" sheetId="43" r:id="rId8"/>
    <sheet name="Reco BS vs Capital" sheetId="8" r:id="rId9"/>
    <sheet name="Capital Adequacy " sheetId="35" r:id="rId10"/>
    <sheet name="CF-RWA" sheetId="10" r:id="rId11"/>
    <sheet name="CR-RECO" sheetId="11" r:id="rId12"/>
    <sheet name="CR-STD" sheetId="12" r:id="rId13"/>
    <sheet name="CR-Gross EAD" sheetId="13" r:id="rId14"/>
    <sheet name="CR-AIRB Retail1" sheetId="14" r:id="rId15"/>
    <sheet name="page 35.1" sheetId="15" state="hidden" r:id="rId16"/>
    <sheet name="CR-AIRB Retail2" sheetId="49" r:id="rId17"/>
    <sheet name="CR-AIRB Non-Retail1" sheetId="32" r:id="rId18"/>
    <sheet name="CR-AIRB Non-Retail1 Ancien" sheetId="16" state="hidden" r:id="rId19"/>
    <sheet name="CR-AIRB Non-Retail2" sheetId="33" r:id="rId20"/>
    <sheet name="CR-AIRB Non-Retail2 Ancien" sheetId="17" state="hidden" r:id="rId21"/>
    <sheet name="page 37" sheetId="18" state="hidden" r:id="rId22"/>
    <sheet name="CR-AIRB Back Testing" sheetId="41" r:id="rId23"/>
    <sheet name="CR-Gross Exposure(dans Capital)" sheetId="40" r:id="rId24"/>
    <sheet name="CR-Gross EAD EUR " sheetId="42" r:id="rId25"/>
    <sheet name="CR-Geographic (dans Capital)" sheetId="38" state="hidden" r:id="rId26"/>
    <sheet name="CF-Impaired" sheetId="47" r:id="rId27"/>
    <sheet name="CR-Maturity" sheetId="22" r:id="rId28"/>
    <sheet name="CR-Mitigation" sheetId="23" r:id="rId29"/>
    <sheet name="BBE" sheetId="24" r:id="rId30"/>
    <sheet name="CDS" sheetId="25" r:id="rId31"/>
    <sheet name="Derivatives" sheetId="26" r:id="rId32"/>
    <sheet name="Deriv Financ. Instruments" sheetId="48" r:id="rId33"/>
    <sheet name="Sec_Aggregate mnt" sheetId="27" r:id="rId34"/>
    <sheet name="Sec_Framework" sheetId="28" r:id="rId35"/>
    <sheet name="Sec_Asset" sheetId="29" r:id="rId36"/>
    <sheet name="Glossary" sheetId="30"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 localSheetId="9">#REF!</definedName>
    <definedName name="_" localSheetId="10">#REF!</definedName>
    <definedName name="_" localSheetId="22">#REF!</definedName>
    <definedName name="_" localSheetId="17">#REF!</definedName>
    <definedName name="_" localSheetId="19">#REF!</definedName>
    <definedName name="_" localSheetId="16">#REF!</definedName>
    <definedName name="_" localSheetId="32">#REF!</definedName>
    <definedName name="_" localSheetId="36">#REF!</definedName>
    <definedName name="_" localSheetId="6">#REF!</definedName>
    <definedName name="_">#REF!</definedName>
    <definedName name="___zz5" localSheetId="9">#REF!</definedName>
    <definedName name="___zz5" localSheetId="10">#REF!</definedName>
    <definedName name="___zz5" localSheetId="22">#REF!</definedName>
    <definedName name="___zz5" localSheetId="17">#REF!</definedName>
    <definedName name="___zz5" localSheetId="18">#REF!</definedName>
    <definedName name="___zz5" localSheetId="19">#REF!</definedName>
    <definedName name="___zz5" localSheetId="16">#REF!</definedName>
    <definedName name="___zz5" localSheetId="24">#REF!</definedName>
    <definedName name="___zz5" localSheetId="11">#REF!</definedName>
    <definedName name="___zz5" localSheetId="32">#REF!</definedName>
    <definedName name="___zz5" localSheetId="36">#REF!</definedName>
    <definedName name="___zz5" localSheetId="5">#REF!</definedName>
    <definedName name="___zz5" localSheetId="6">#REF!</definedName>
    <definedName name="___zz5" localSheetId="8">#REF!</definedName>
    <definedName name="___zz5">#REF!</definedName>
    <definedName name="__zz5" localSheetId="9">#REF!</definedName>
    <definedName name="__zz5" localSheetId="10">#REF!</definedName>
    <definedName name="__zz5" localSheetId="22">#REF!</definedName>
    <definedName name="__zz5" localSheetId="17">#REF!</definedName>
    <definedName name="__zz5" localSheetId="18">#REF!</definedName>
    <definedName name="__zz5" localSheetId="19">#REF!</definedName>
    <definedName name="__zz5" localSheetId="16">#REF!</definedName>
    <definedName name="__zz5" localSheetId="32">#REF!</definedName>
    <definedName name="__zz5" localSheetId="36">#REF!</definedName>
    <definedName name="__zz5" localSheetId="5">#REF!</definedName>
    <definedName name="__zz5" localSheetId="6">#REF!</definedName>
    <definedName name="__zz5" localSheetId="8">#REF!</definedName>
    <definedName name="__zz5">#REF!</definedName>
    <definedName name="_GoBack" localSheetId="2">Contents!#REF!</definedName>
    <definedName name="_GoBack" localSheetId="36">Glossary!$A$13</definedName>
    <definedName name="_Order1" hidden="1">255</definedName>
    <definedName name="_zz5" localSheetId="9">#REF!</definedName>
    <definedName name="_zz5" localSheetId="10">#REF!</definedName>
    <definedName name="_zz5" localSheetId="22">#REF!</definedName>
    <definedName name="_zz5" localSheetId="17">#REF!</definedName>
    <definedName name="_zz5" localSheetId="18">#REF!</definedName>
    <definedName name="_zz5" localSheetId="19">#REF!</definedName>
    <definedName name="_zz5" localSheetId="16">#REF!</definedName>
    <definedName name="_zz5" localSheetId="24">#REF!</definedName>
    <definedName name="_zz5" localSheetId="11">#REF!</definedName>
    <definedName name="_zz5" localSheetId="32">#REF!</definedName>
    <definedName name="_zz5" localSheetId="36">#REF!</definedName>
    <definedName name="_zz5" localSheetId="5">#REF!</definedName>
    <definedName name="_zz5" localSheetId="6">#REF!</definedName>
    <definedName name="_zz5" localSheetId="8">#REF!</definedName>
    <definedName name="_zz5">#REF!</definedName>
    <definedName name="a" localSheetId="10">#REF!</definedName>
    <definedName name="a" localSheetId="22">#REF!</definedName>
    <definedName name="a" localSheetId="17">#REF!</definedName>
    <definedName name="a" localSheetId="19">#REF!</definedName>
    <definedName name="a" localSheetId="16">#REF!</definedName>
    <definedName name="a" localSheetId="32">#REF!</definedName>
    <definedName name="a" localSheetId="36">#REF!</definedName>
    <definedName name="a" localSheetId="6">#REF!</definedName>
    <definedName name="a">#REF!</definedName>
    <definedName name="ADT" localSheetId="9">#REF!</definedName>
    <definedName name="ADT" localSheetId="10">#REF!</definedName>
    <definedName name="ADT" localSheetId="22">#REF!</definedName>
    <definedName name="ADT" localSheetId="17">#REF!</definedName>
    <definedName name="ADT" localSheetId="18">#REF!</definedName>
    <definedName name="ADT" localSheetId="19">#REF!</definedName>
    <definedName name="ADT" localSheetId="16">#REF!</definedName>
    <definedName name="ADT" localSheetId="32">#REF!</definedName>
    <definedName name="ADT" localSheetId="36">#REF!</definedName>
    <definedName name="ADT" localSheetId="5">#REF!</definedName>
    <definedName name="ADT" localSheetId="6">#REF!</definedName>
    <definedName name="ADT" localSheetId="8">#REF!</definedName>
    <definedName name="ADT">#REF!</definedName>
    <definedName name="AIRB_Corporate_DD" localSheetId="9">#REF!</definedName>
    <definedName name="AIRB_Corporate_DD" localSheetId="10">#REF!</definedName>
    <definedName name="AIRB_Corporate_DD" localSheetId="22">#REF!</definedName>
    <definedName name="AIRB_Corporate_DD" localSheetId="17">#REF!</definedName>
    <definedName name="AIRB_Corporate_DD" localSheetId="18">#REF!</definedName>
    <definedName name="AIRB_Corporate_DD" localSheetId="19">#REF!</definedName>
    <definedName name="AIRB_Corporate_DD" localSheetId="16">#REF!</definedName>
    <definedName name="AIRB_Corporate_DD" localSheetId="32">#REF!</definedName>
    <definedName name="AIRB_Corporate_DD" localSheetId="36">#REF!</definedName>
    <definedName name="AIRB_Corporate_DD" localSheetId="5">#REF!</definedName>
    <definedName name="AIRB_Corporate_DD" localSheetId="6">#REF!</definedName>
    <definedName name="AIRB_Corporate_DD">#REF!</definedName>
    <definedName name="AIRB_SL_HVCRE_DD" localSheetId="10">#REF!</definedName>
    <definedName name="AIRB_SL_HVCRE_DD" localSheetId="22">#REF!</definedName>
    <definedName name="AIRB_SL_HVCRE_DD" localSheetId="17">#REF!</definedName>
    <definedName name="AIRB_SL_HVCRE_DD" localSheetId="18">#REF!</definedName>
    <definedName name="AIRB_SL_HVCRE_DD" localSheetId="19">#REF!</definedName>
    <definedName name="AIRB_SL_HVCRE_DD" localSheetId="16">#REF!</definedName>
    <definedName name="AIRB_SL_HVCRE_DD" localSheetId="32">#REF!</definedName>
    <definedName name="AIRB_SL_HVCRE_DD" localSheetId="36">#REF!</definedName>
    <definedName name="AIRB_SL_HVCRE_DD" localSheetId="5">#REF!</definedName>
    <definedName name="AIRB_SL_HVCRE_DD" localSheetId="6">#REF!</definedName>
    <definedName name="AIRB_SL_HVCRE_DD">#REF!</definedName>
    <definedName name="AIRB_SL_NonHVCRE_DD" localSheetId="10">#REF!</definedName>
    <definedName name="AIRB_SL_NonHVCRE_DD" localSheetId="22">#REF!</definedName>
    <definedName name="AIRB_SL_NonHVCRE_DD" localSheetId="17">#REF!</definedName>
    <definedName name="AIRB_SL_NonHVCRE_DD" localSheetId="18">#REF!</definedName>
    <definedName name="AIRB_SL_NonHVCRE_DD" localSheetId="19">#REF!</definedName>
    <definedName name="AIRB_SL_NonHVCRE_DD" localSheetId="16">#REF!</definedName>
    <definedName name="AIRB_SL_NonHVCRE_DD" localSheetId="32">#REF!</definedName>
    <definedName name="AIRB_SL_NonHVCRE_DD" localSheetId="36">#REF!</definedName>
    <definedName name="AIRB_SL_NonHVCRE_DD" localSheetId="5">#REF!</definedName>
    <definedName name="AIRB_SL_NonHVCRE_DD" localSheetId="6">#REF!</definedName>
    <definedName name="AIRB_SL_NonHVCRE_DD">#REF!</definedName>
    <definedName name="AIRB_SME_Corp_DD" localSheetId="10">#REF!</definedName>
    <definedName name="AIRB_SME_Corp_DD" localSheetId="22">#REF!</definedName>
    <definedName name="AIRB_SME_Corp_DD" localSheetId="17">#REF!</definedName>
    <definedName name="AIRB_SME_Corp_DD" localSheetId="18">#REF!</definedName>
    <definedName name="AIRB_SME_Corp_DD" localSheetId="19">#REF!</definedName>
    <definedName name="AIRB_SME_Corp_DD" localSheetId="16">#REF!</definedName>
    <definedName name="AIRB_SME_Corp_DD" localSheetId="32">#REF!</definedName>
    <definedName name="AIRB_SME_Corp_DD" localSheetId="36">#REF!</definedName>
    <definedName name="AIRB_SME_Corp_DD" localSheetId="5">#REF!</definedName>
    <definedName name="AIRB_SME_Corp_DD" localSheetId="6">#REF!</definedName>
    <definedName name="AIRB_SME_Corp_DD">#REF!</definedName>
    <definedName name="AL3_F_PECA" localSheetId="10">#REF!</definedName>
    <definedName name="AL3_F_PECA" localSheetId="22">#REF!</definedName>
    <definedName name="AL3_F_PECA" localSheetId="17">#REF!</definedName>
    <definedName name="AL3_F_PECA" localSheetId="18">#REF!</definedName>
    <definedName name="AL3_F_PECA" localSheetId="19">#REF!</definedName>
    <definedName name="AL3_F_PECA" localSheetId="16">#REF!</definedName>
    <definedName name="AL3_F_PECA" localSheetId="32">#REF!</definedName>
    <definedName name="AL3_F_PECA" localSheetId="36">#REF!</definedName>
    <definedName name="AL3_F_PECA" localSheetId="5">#REF!</definedName>
    <definedName name="AL3_F_PECA" localSheetId="6">#REF!</definedName>
    <definedName name="AL3_F_PECA">#REF!</definedName>
    <definedName name="Allowance" localSheetId="10">#REF!</definedName>
    <definedName name="Allowance" localSheetId="22">#REF!</definedName>
    <definedName name="Allowance" localSheetId="17">#REF!</definedName>
    <definedName name="Allowance" localSheetId="18">#REF!</definedName>
    <definedName name="Allowance" localSheetId="19">#REF!</definedName>
    <definedName name="Allowance" localSheetId="16">#REF!</definedName>
    <definedName name="Allowance" localSheetId="32">#REF!</definedName>
    <definedName name="Allowance" localSheetId="36">#REF!</definedName>
    <definedName name="Allowance" localSheetId="5">#REF!</definedName>
    <definedName name="Allowance" localSheetId="6">#REF!</definedName>
    <definedName name="Allowance">#REF!</definedName>
    <definedName name="ANNEE" localSheetId="10">#REF!</definedName>
    <definedName name="ANNEE" localSheetId="22">#REF!</definedName>
    <definedName name="ANNEE" localSheetId="17">#REF!</definedName>
    <definedName name="ANNEE" localSheetId="18">#REF!</definedName>
    <definedName name="ANNEE" localSheetId="19">#REF!</definedName>
    <definedName name="ANNEE" localSheetId="16">#REF!</definedName>
    <definedName name="ANNEE" localSheetId="32">#REF!</definedName>
    <definedName name="ANNEE" localSheetId="36">#REF!</definedName>
    <definedName name="ANNEE" localSheetId="5">#REF!</definedName>
    <definedName name="ANNEE" localSheetId="6">#REF!</definedName>
    <definedName name="ANNEE">#REF!</definedName>
    <definedName name="b" localSheetId="10">#REF!</definedName>
    <definedName name="b" localSheetId="22">#REF!</definedName>
    <definedName name="b" localSheetId="17">#REF!</definedName>
    <definedName name="b" localSheetId="18">#REF!</definedName>
    <definedName name="b" localSheetId="19">#REF!</definedName>
    <definedName name="b" localSheetId="16">#REF!</definedName>
    <definedName name="b" localSheetId="32">#REF!</definedName>
    <definedName name="b" localSheetId="36">#REF!</definedName>
    <definedName name="b" localSheetId="5">#REF!</definedName>
    <definedName name="b" localSheetId="6">#REF!</definedName>
    <definedName name="b">#REF!</definedName>
    <definedName name="Basel" localSheetId="22">'[1]Print Instructions'!$J$6:$K$35</definedName>
    <definedName name="Basel" localSheetId="24">'[1]Print Instructions'!$J$6:$K$35</definedName>
    <definedName name="Basel" localSheetId="11">'[1]Print Instructions'!$J$6:$K$35</definedName>
    <definedName name="Basel">'[1]Print Instructions'!$J$6:$K$35</definedName>
    <definedName name="BCF_Conso_BSIF_C36_A_PNH_APP" localSheetId="9">#REF!</definedName>
    <definedName name="BCF_Conso_BSIF_C36_A_PNH_APP" localSheetId="10">#REF!</definedName>
    <definedName name="BCF_Conso_BSIF_C36_A_PNH_APP" localSheetId="22">#REF!</definedName>
    <definedName name="BCF_Conso_BSIF_C36_A_PNH_APP" localSheetId="17">#REF!</definedName>
    <definedName name="BCF_Conso_BSIF_C36_A_PNH_APP" localSheetId="18">#REF!</definedName>
    <definedName name="BCF_Conso_BSIF_C36_A_PNH_APP" localSheetId="19">#REF!</definedName>
    <definedName name="BCF_Conso_BSIF_C36_A_PNH_APP" localSheetId="16">#REF!</definedName>
    <definedName name="BCF_Conso_BSIF_C36_A_PNH_APP" localSheetId="24">#REF!</definedName>
    <definedName name="BCF_Conso_BSIF_C36_A_PNH_APP" localSheetId="11">#REF!</definedName>
    <definedName name="BCF_Conso_BSIF_C36_A_PNH_APP" localSheetId="32">#REF!</definedName>
    <definedName name="BCF_Conso_BSIF_C36_A_PNH_APP" localSheetId="36">#REF!</definedName>
    <definedName name="BCF_Conso_BSIF_C36_A_PNH_APP" localSheetId="5">#REF!</definedName>
    <definedName name="BCF_Conso_BSIF_C36_A_PNH_APP" localSheetId="6">#REF!</definedName>
    <definedName name="BCF_Conso_BSIF_C36_A_PNH_APP" localSheetId="8">#REF!</definedName>
    <definedName name="BCF_Conso_BSIF_C36_A_PNH_APP">#REF!</definedName>
    <definedName name="BCF_Conso_BSIFTotal_A" localSheetId="9">#REF!</definedName>
    <definedName name="BCF_Conso_BSIFTotal_A" localSheetId="10">#REF!</definedName>
    <definedName name="BCF_Conso_BSIFTotal_A" localSheetId="22">#REF!</definedName>
    <definedName name="BCF_Conso_BSIFTotal_A" localSheetId="17">#REF!</definedName>
    <definedName name="BCF_Conso_BSIFTotal_A" localSheetId="18">#REF!</definedName>
    <definedName name="BCF_Conso_BSIFTotal_A" localSheetId="19">#REF!</definedName>
    <definedName name="BCF_Conso_BSIFTotal_A" localSheetId="16">#REF!</definedName>
    <definedName name="BCF_Conso_BSIFTotal_A" localSheetId="32">#REF!</definedName>
    <definedName name="BCF_Conso_BSIFTotal_A" localSheetId="36">#REF!</definedName>
    <definedName name="BCF_Conso_BSIFTotal_A" localSheetId="5">#REF!</definedName>
    <definedName name="BCF_Conso_BSIFTotal_A" localSheetId="6">#REF!</definedName>
    <definedName name="BCF_Conso_BSIFTotal_A" localSheetId="8">#REF!</definedName>
    <definedName name="BCF_Conso_BSIFTotal_A">#REF!</definedName>
    <definedName name="BCF_Conso_BSIFTotal_A_Ach" localSheetId="9">#REF!</definedName>
    <definedName name="BCF_Conso_BSIFTotal_A_Ach" localSheetId="10">#REF!</definedName>
    <definedName name="BCF_Conso_BSIFTotal_A_Ach" localSheetId="22">#REF!</definedName>
    <definedName name="BCF_Conso_BSIFTotal_A_Ach" localSheetId="17">#REF!</definedName>
    <definedName name="BCF_Conso_BSIFTotal_A_Ach" localSheetId="18">#REF!</definedName>
    <definedName name="BCF_Conso_BSIFTotal_A_Ach" localSheetId="19">#REF!</definedName>
    <definedName name="BCF_Conso_BSIFTotal_A_Ach" localSheetId="16">#REF!</definedName>
    <definedName name="BCF_Conso_BSIFTotal_A_Ach" localSheetId="32">#REF!</definedName>
    <definedName name="BCF_Conso_BSIFTotal_A_Ach" localSheetId="36">#REF!</definedName>
    <definedName name="BCF_Conso_BSIFTotal_A_Ach" localSheetId="5">#REF!</definedName>
    <definedName name="BCF_Conso_BSIFTotal_A_Ach" localSheetId="6">#REF!</definedName>
    <definedName name="BCF_Conso_BSIFTotal_A_Ach">#REF!</definedName>
    <definedName name="BCF_Conso_BSIFTotal_A_AIF" localSheetId="10">#REF!</definedName>
    <definedName name="BCF_Conso_BSIFTotal_A_AIF" localSheetId="22">#REF!</definedName>
    <definedName name="BCF_Conso_BSIFTotal_A_AIF" localSheetId="17">#REF!</definedName>
    <definedName name="BCF_Conso_BSIFTotal_A_AIF" localSheetId="18">#REF!</definedName>
    <definedName name="BCF_Conso_BSIFTotal_A_AIF" localSheetId="19">#REF!</definedName>
    <definedName name="BCF_Conso_BSIFTotal_A_AIF" localSheetId="16">#REF!</definedName>
    <definedName name="BCF_Conso_BSIFTotal_A_AIF" localSheetId="32">#REF!</definedName>
    <definedName name="BCF_Conso_BSIFTotal_A_AIF" localSheetId="36">#REF!</definedName>
    <definedName name="BCF_Conso_BSIFTotal_A_AIF" localSheetId="5">#REF!</definedName>
    <definedName name="BCF_Conso_BSIFTotal_A_AIF" localSheetId="6">#REF!</definedName>
    <definedName name="BCF_Conso_BSIFTotal_A_AIF">#REF!</definedName>
    <definedName name="BCF_Conso_BSIFTotal_A_AP" localSheetId="10">#REF!</definedName>
    <definedName name="BCF_Conso_BSIFTotal_A_AP" localSheetId="22">#REF!</definedName>
    <definedName name="BCF_Conso_BSIFTotal_A_AP" localSheetId="17">#REF!</definedName>
    <definedName name="BCF_Conso_BSIFTotal_A_AP" localSheetId="18">#REF!</definedName>
    <definedName name="BCF_Conso_BSIFTotal_A_AP" localSheetId="19">#REF!</definedName>
    <definedName name="BCF_Conso_BSIFTotal_A_AP" localSheetId="16">#REF!</definedName>
    <definedName name="BCF_Conso_BSIFTotal_A_AP" localSheetId="32">#REF!</definedName>
    <definedName name="BCF_Conso_BSIFTotal_A_AP" localSheetId="36">#REF!</definedName>
    <definedName name="BCF_Conso_BSIFTotal_A_AP" localSheetId="5">#REF!</definedName>
    <definedName name="BCF_Conso_BSIFTotal_A_AP" localSheetId="6">#REF!</definedName>
    <definedName name="BCF_Conso_BSIFTotal_A_AP">#REF!</definedName>
    <definedName name="BCF_Conso_BSIFTotal_A_AssAutres" localSheetId="10">#REF!</definedName>
    <definedName name="BCF_Conso_BSIFTotal_A_AssAutres" localSheetId="22">#REF!</definedName>
    <definedName name="BCF_Conso_BSIFTotal_A_AssAutres" localSheetId="17">#REF!</definedName>
    <definedName name="BCF_Conso_BSIFTotal_A_AssAutres" localSheetId="18">#REF!</definedName>
    <definedName name="BCF_Conso_BSIFTotal_A_AssAutres" localSheetId="19">#REF!</definedName>
    <definedName name="BCF_Conso_BSIFTotal_A_AssAutres" localSheetId="16">#REF!</definedName>
    <definedName name="BCF_Conso_BSIFTotal_A_AssAutres" localSheetId="32">#REF!</definedName>
    <definedName name="BCF_Conso_BSIFTotal_A_AssAutres" localSheetId="36">#REF!</definedName>
    <definedName name="BCF_Conso_BSIFTotal_A_AssAutres" localSheetId="5">#REF!</definedName>
    <definedName name="BCF_Conso_BSIFTotal_A_AssAutres" localSheetId="6">#REF!</definedName>
    <definedName name="BCF_Conso_BSIFTotal_A_AssAutres">#REF!</definedName>
    <definedName name="BCF_Conso_BSIFTotal_A_Autres" localSheetId="10">#REF!</definedName>
    <definedName name="BCF_Conso_BSIFTotal_A_Autres" localSheetId="22">#REF!</definedName>
    <definedName name="BCF_Conso_BSIFTotal_A_Autres" localSheetId="17">#REF!</definedName>
    <definedName name="BCF_Conso_BSIFTotal_A_Autres" localSheetId="18">#REF!</definedName>
    <definedName name="BCF_Conso_BSIFTotal_A_Autres" localSheetId="19">#REF!</definedName>
    <definedName name="BCF_Conso_BSIFTotal_A_Autres" localSheetId="16">#REF!</definedName>
    <definedName name="BCF_Conso_BSIFTotal_A_Autres" localSheetId="32">#REF!</definedName>
    <definedName name="BCF_Conso_BSIFTotal_A_Autres" localSheetId="36">#REF!</definedName>
    <definedName name="BCF_Conso_BSIFTotal_A_Autres" localSheetId="5">#REF!</definedName>
    <definedName name="BCF_Conso_BSIFTotal_A_Autres" localSheetId="6">#REF!</definedName>
    <definedName name="BCF_Conso_BSIFTotal_A_Autres">#REF!</definedName>
    <definedName name="BCF_Conso_BSIFTotal_A_AVM_Actions" localSheetId="10">#REF!</definedName>
    <definedName name="BCF_Conso_BSIFTotal_A_AVM_Actions" localSheetId="22">#REF!</definedName>
    <definedName name="BCF_Conso_BSIFTotal_A_AVM_Actions" localSheetId="17">#REF!</definedName>
    <definedName name="BCF_Conso_BSIFTotal_A_AVM_Actions" localSheetId="18">#REF!</definedName>
    <definedName name="BCF_Conso_BSIFTotal_A_AVM_Actions" localSheetId="19">#REF!</definedName>
    <definedName name="BCF_Conso_BSIFTotal_A_AVM_Actions" localSheetId="16">#REF!</definedName>
    <definedName name="BCF_Conso_BSIFTotal_A_AVM_Actions" localSheetId="32">#REF!</definedName>
    <definedName name="BCF_Conso_BSIFTotal_A_AVM_Actions" localSheetId="36">#REF!</definedName>
    <definedName name="BCF_Conso_BSIFTotal_A_AVM_Actions" localSheetId="5">#REF!</definedName>
    <definedName name="BCF_Conso_BSIFTotal_A_AVM_Actions" localSheetId="6">#REF!</definedName>
    <definedName name="BCF_Conso_BSIFTotal_A_AVM_Actions">#REF!</definedName>
    <definedName name="BCF_Conso_BSIFTotal_A_AVM_TC" localSheetId="10">#REF!</definedName>
    <definedName name="BCF_Conso_BSIFTotal_A_AVM_TC" localSheetId="22">#REF!</definedName>
    <definedName name="BCF_Conso_BSIFTotal_A_AVM_TC" localSheetId="17">#REF!</definedName>
    <definedName name="BCF_Conso_BSIFTotal_A_AVM_TC" localSheetId="18">#REF!</definedName>
    <definedName name="BCF_Conso_BSIFTotal_A_AVM_TC" localSheetId="19">#REF!</definedName>
    <definedName name="BCF_Conso_BSIFTotal_A_AVM_TC" localSheetId="16">#REF!</definedName>
    <definedName name="BCF_Conso_BSIFTotal_A_AVM_TC" localSheetId="32">#REF!</definedName>
    <definedName name="BCF_Conso_BSIFTotal_A_AVM_TC" localSheetId="36">#REF!</definedName>
    <definedName name="BCF_Conso_BSIFTotal_A_AVM_TC" localSheetId="5">#REF!</definedName>
    <definedName name="BCF_Conso_BSIFTotal_A_AVM_TC" localSheetId="6">#REF!</definedName>
    <definedName name="BCF_Conso_BSIFTotal_A_AVM_TC">#REF!</definedName>
    <definedName name="BCF_Conso_BSIFTotal_A_BIDD" localSheetId="10">#REF!</definedName>
    <definedName name="BCF_Conso_BSIFTotal_A_BIDD" localSheetId="22">#REF!</definedName>
    <definedName name="BCF_Conso_BSIFTotal_A_BIDD" localSheetId="17">#REF!</definedName>
    <definedName name="BCF_Conso_BSIFTotal_A_BIDD" localSheetId="18">#REF!</definedName>
    <definedName name="BCF_Conso_BSIFTotal_A_BIDD" localSheetId="19">#REF!</definedName>
    <definedName name="BCF_Conso_BSIFTotal_A_BIDD" localSheetId="16">#REF!</definedName>
    <definedName name="BCF_Conso_BSIFTotal_A_BIDD" localSheetId="32">#REF!</definedName>
    <definedName name="BCF_Conso_BSIFTotal_A_BIDD" localSheetId="36">#REF!</definedName>
    <definedName name="BCF_Conso_BSIFTotal_A_BIDD" localSheetId="5">#REF!</definedName>
    <definedName name="BCF_Conso_BSIFTotal_A_BIDD" localSheetId="6">#REF!</definedName>
    <definedName name="BCF_Conso_BSIFTotal_A_BIDD">#REF!</definedName>
    <definedName name="BCF_Conso_BSIFTotal_A_BIDI" localSheetId="10">#REF!</definedName>
    <definedName name="BCF_Conso_BSIFTotal_A_BIDI" localSheetId="22">#REF!</definedName>
    <definedName name="BCF_Conso_BSIFTotal_A_BIDI" localSheetId="17">#REF!</definedName>
    <definedName name="BCF_Conso_BSIFTotal_A_BIDI" localSheetId="18">#REF!</definedName>
    <definedName name="BCF_Conso_BSIFTotal_A_BIDI" localSheetId="19">#REF!</definedName>
    <definedName name="BCF_Conso_BSIFTotal_A_BIDI" localSheetId="16">#REF!</definedName>
    <definedName name="BCF_Conso_BSIFTotal_A_BIDI" localSheetId="32">#REF!</definedName>
    <definedName name="BCF_Conso_BSIFTotal_A_BIDI" localSheetId="36">#REF!</definedName>
    <definedName name="BCF_Conso_BSIFTotal_A_BIDI" localSheetId="5">#REF!</definedName>
    <definedName name="BCF_Conso_BSIFTotal_A_BIDI" localSheetId="6">#REF!</definedName>
    <definedName name="BCF_Conso_BSIFTotal_A_BIDI">#REF!</definedName>
    <definedName name="BCF_Conso_BSIFTotal_A_Billets" localSheetId="10">#REF!</definedName>
    <definedName name="BCF_Conso_BSIFTotal_A_Billets" localSheetId="22">#REF!</definedName>
    <definedName name="BCF_Conso_BSIFTotal_A_Billets" localSheetId="17">#REF!</definedName>
    <definedName name="BCF_Conso_BSIFTotal_A_Billets" localSheetId="18">#REF!</definedName>
    <definedName name="BCF_Conso_BSIFTotal_A_Billets" localSheetId="19">#REF!</definedName>
    <definedName name="BCF_Conso_BSIFTotal_A_Billets" localSheetId="16">#REF!</definedName>
    <definedName name="BCF_Conso_BSIFTotal_A_Billets" localSheetId="32">#REF!</definedName>
    <definedName name="BCF_Conso_BSIFTotal_A_Billets" localSheetId="36">#REF!</definedName>
    <definedName name="BCF_Conso_BSIFTotal_A_Billets" localSheetId="5">#REF!</definedName>
    <definedName name="BCF_Conso_BSIFTotal_A_Billets" localSheetId="6">#REF!</definedName>
    <definedName name="BCF_Conso_BSIFTotal_A_Billets">#REF!</definedName>
    <definedName name="BCF_Conso_BSIFTotal_A_Cheques" localSheetId="10">#REF!</definedName>
    <definedName name="BCF_Conso_BSIFTotal_A_Cheques" localSheetId="22">#REF!</definedName>
    <definedName name="BCF_Conso_BSIFTotal_A_Cheques" localSheetId="17">#REF!</definedName>
    <definedName name="BCF_Conso_BSIFTotal_A_Cheques" localSheetId="18">#REF!</definedName>
    <definedName name="BCF_Conso_BSIFTotal_A_Cheques" localSheetId="19">#REF!</definedName>
    <definedName name="BCF_Conso_BSIFTotal_A_Cheques" localSheetId="16">#REF!</definedName>
    <definedName name="BCF_Conso_BSIFTotal_A_Cheques" localSheetId="32">#REF!</definedName>
    <definedName name="BCF_Conso_BSIFTotal_A_Cheques" localSheetId="36">#REF!</definedName>
    <definedName name="BCF_Conso_BSIFTotal_A_Cheques" localSheetId="5">#REF!</definedName>
    <definedName name="BCF_Conso_BSIFTotal_A_Cheques" localSheetId="6">#REF!</definedName>
    <definedName name="BCF_Conso_BSIFTotal_A_Cheques">#REF!</definedName>
    <definedName name="BCF_Conso_BSIFTotal_A_ClientEng" localSheetId="10">#REF!</definedName>
    <definedName name="BCF_Conso_BSIFTotal_A_ClientEng" localSheetId="22">#REF!</definedName>
    <definedName name="BCF_Conso_BSIFTotal_A_ClientEng" localSheetId="17">#REF!</definedName>
    <definedName name="BCF_Conso_BSIFTotal_A_ClientEng" localSheetId="18">#REF!</definedName>
    <definedName name="BCF_Conso_BSIFTotal_A_ClientEng" localSheetId="19">#REF!</definedName>
    <definedName name="BCF_Conso_BSIFTotal_A_ClientEng" localSheetId="16">#REF!</definedName>
    <definedName name="BCF_Conso_BSIFTotal_A_ClientEng" localSheetId="32">#REF!</definedName>
    <definedName name="BCF_Conso_BSIFTotal_A_ClientEng" localSheetId="36">#REF!</definedName>
    <definedName name="BCF_Conso_BSIFTotal_A_ClientEng" localSheetId="5">#REF!</definedName>
    <definedName name="BCF_Conso_BSIFTotal_A_ClientEng" localSheetId="6">#REF!</definedName>
    <definedName name="BCF_Conso_BSIFTotal_A_ClientEng">#REF!</definedName>
    <definedName name="BCF_Conso_BSIFTotal_A_DepotBanque" localSheetId="10">#REF!</definedName>
    <definedName name="BCF_Conso_BSIFTotal_A_DepotBanque" localSheetId="22">#REF!</definedName>
    <definedName name="BCF_Conso_BSIFTotal_A_DepotBanque" localSheetId="17">#REF!</definedName>
    <definedName name="BCF_Conso_BSIFTotal_A_DepotBanque" localSheetId="18">#REF!</definedName>
    <definedName name="BCF_Conso_BSIFTotal_A_DepotBanque" localSheetId="19">#REF!</definedName>
    <definedName name="BCF_Conso_BSIFTotal_A_DepotBanque" localSheetId="16">#REF!</definedName>
    <definedName name="BCF_Conso_BSIFTotal_A_DepotBanque" localSheetId="32">#REF!</definedName>
    <definedName name="BCF_Conso_BSIFTotal_A_DepotBanque" localSheetId="36">#REF!</definedName>
    <definedName name="BCF_Conso_BSIFTotal_A_DepotBanque" localSheetId="5">#REF!</definedName>
    <definedName name="BCF_Conso_BSIFTotal_A_DepotBanque" localSheetId="6">#REF!</definedName>
    <definedName name="BCF_Conso_BSIFTotal_A_DepotBanque">#REF!</definedName>
    <definedName name="BCF_Conso_BSIFTotal_A_DepotInst" localSheetId="10">#REF!</definedName>
    <definedName name="BCF_Conso_BSIFTotal_A_DepotInst" localSheetId="22">#REF!</definedName>
    <definedName name="BCF_Conso_BSIFTotal_A_DepotInst" localSheetId="17">#REF!</definedName>
    <definedName name="BCF_Conso_BSIFTotal_A_DepotInst" localSheetId="18">#REF!</definedName>
    <definedName name="BCF_Conso_BSIFTotal_A_DepotInst" localSheetId="19">#REF!</definedName>
    <definedName name="BCF_Conso_BSIFTotal_A_DepotInst" localSheetId="16">#REF!</definedName>
    <definedName name="BCF_Conso_BSIFTotal_A_DepotInst" localSheetId="32">#REF!</definedName>
    <definedName name="BCF_Conso_BSIFTotal_A_DepotInst" localSheetId="36">#REF!</definedName>
    <definedName name="BCF_Conso_BSIFTotal_A_DepotInst" localSheetId="5">#REF!</definedName>
    <definedName name="BCF_Conso_BSIFTotal_A_DepotInst" localSheetId="6">#REF!</definedName>
    <definedName name="BCF_Conso_BSIFTotal_A_DepotInst">#REF!</definedName>
    <definedName name="BCF_Conso_BSIFTotal_A_Frais" localSheetId="10">#REF!</definedName>
    <definedName name="BCF_Conso_BSIFTotal_A_Frais" localSheetId="22">#REF!</definedName>
    <definedName name="BCF_Conso_BSIFTotal_A_Frais" localSheetId="17">#REF!</definedName>
    <definedName name="BCF_Conso_BSIFTotal_A_Frais" localSheetId="18">#REF!</definedName>
    <definedName name="BCF_Conso_BSIFTotal_A_Frais" localSheetId="19">#REF!</definedName>
    <definedName name="BCF_Conso_BSIFTotal_A_Frais" localSheetId="16">#REF!</definedName>
    <definedName name="BCF_Conso_BSIFTotal_A_Frais" localSheetId="32">#REF!</definedName>
    <definedName name="BCF_Conso_BSIFTotal_A_Frais" localSheetId="36">#REF!</definedName>
    <definedName name="BCF_Conso_BSIFTotal_A_Frais" localSheetId="5">#REF!</definedName>
    <definedName name="BCF_Conso_BSIFTotal_A_Frais" localSheetId="6">#REF!</definedName>
    <definedName name="BCF_Conso_BSIFTotal_A_Frais">#REF!</definedName>
    <definedName name="BCF_Conso_BSIFTotal_A_IC" localSheetId="10">#REF!</definedName>
    <definedName name="BCF_Conso_BSIFTotal_A_IC" localSheetId="22">#REF!</definedName>
    <definedName name="BCF_Conso_BSIFTotal_A_IC" localSheetId="17">#REF!</definedName>
    <definedName name="BCF_Conso_BSIFTotal_A_IC" localSheetId="18">#REF!</definedName>
    <definedName name="BCF_Conso_BSIFTotal_A_IC" localSheetId="19">#REF!</definedName>
    <definedName name="BCF_Conso_BSIFTotal_A_IC" localSheetId="16">#REF!</definedName>
    <definedName name="BCF_Conso_BSIFTotal_A_IC" localSheetId="32">#REF!</definedName>
    <definedName name="BCF_Conso_BSIFTotal_A_IC" localSheetId="36">#REF!</definedName>
    <definedName name="BCF_Conso_BSIFTotal_A_IC" localSheetId="5">#REF!</definedName>
    <definedName name="BCF_Conso_BSIFTotal_A_IC" localSheetId="6">#REF!</definedName>
    <definedName name="BCF_Conso_BSIFTotal_A_IC">#REF!</definedName>
    <definedName name="BCF_Conso_BSIFTotal_A_InterRes" localSheetId="10">#REF!</definedName>
    <definedName name="BCF_Conso_BSIFTotal_A_InterRes" localSheetId="22">#REF!</definedName>
    <definedName name="BCF_Conso_BSIFTotal_A_InterRes" localSheetId="17">#REF!</definedName>
    <definedName name="BCF_Conso_BSIFTotal_A_InterRes" localSheetId="18">#REF!</definedName>
    <definedName name="BCF_Conso_BSIFTotal_A_InterRes" localSheetId="19">#REF!</definedName>
    <definedName name="BCF_Conso_BSIFTotal_A_InterRes" localSheetId="16">#REF!</definedName>
    <definedName name="BCF_Conso_BSIFTotal_A_InterRes" localSheetId="32">#REF!</definedName>
    <definedName name="BCF_Conso_BSIFTotal_A_InterRes" localSheetId="36">#REF!</definedName>
    <definedName name="BCF_Conso_BSIFTotal_A_InterRes" localSheetId="5">#REF!</definedName>
    <definedName name="BCF_Conso_BSIFTotal_A_InterRes" localSheetId="6">#REF!</definedName>
    <definedName name="BCF_Conso_BSIFTotal_A_InterRes">#REF!</definedName>
    <definedName name="BCF_Conso_BSIFTotal_A_InterServ" localSheetId="10">#REF!</definedName>
    <definedName name="BCF_Conso_BSIFTotal_A_InterServ" localSheetId="22">#REF!</definedName>
    <definedName name="BCF_Conso_BSIFTotal_A_InterServ" localSheetId="17">#REF!</definedName>
    <definedName name="BCF_Conso_BSIFTotal_A_InterServ" localSheetId="18">#REF!</definedName>
    <definedName name="BCF_Conso_BSIFTotal_A_InterServ" localSheetId="19">#REF!</definedName>
    <definedName name="BCF_Conso_BSIFTotal_A_InterServ" localSheetId="16">#REF!</definedName>
    <definedName name="BCF_Conso_BSIFTotal_A_InterServ" localSheetId="32">#REF!</definedName>
    <definedName name="BCF_Conso_BSIFTotal_A_InterServ" localSheetId="36">#REF!</definedName>
    <definedName name="BCF_Conso_BSIFTotal_A_InterServ" localSheetId="5">#REF!</definedName>
    <definedName name="BCF_Conso_BSIFTotal_A_InterServ" localSheetId="6">#REF!</definedName>
    <definedName name="BCF_Conso_BSIFTotal_A_InterServ">#REF!</definedName>
    <definedName name="BCF_Conso_BSIFTotal_A_P_Diff" localSheetId="10">#REF!</definedName>
    <definedName name="BCF_Conso_BSIFTotal_A_P_Diff" localSheetId="22">#REF!</definedName>
    <definedName name="BCF_Conso_BSIFTotal_A_P_Diff" localSheetId="17">#REF!</definedName>
    <definedName name="BCF_Conso_BSIFTotal_A_P_Diff" localSheetId="18">#REF!</definedName>
    <definedName name="BCF_Conso_BSIFTotal_A_P_Diff" localSheetId="19">#REF!</definedName>
    <definedName name="BCF_Conso_BSIFTotal_A_P_Diff" localSheetId="16">#REF!</definedName>
    <definedName name="BCF_Conso_BSIFTotal_A_P_Diff" localSheetId="32">#REF!</definedName>
    <definedName name="BCF_Conso_BSIFTotal_A_P_Diff" localSheetId="36">#REF!</definedName>
    <definedName name="BCF_Conso_BSIFTotal_A_P_Diff" localSheetId="5">#REF!</definedName>
    <definedName name="BCF_Conso_BSIFTotal_A_P_Diff" localSheetId="6">#REF!</definedName>
    <definedName name="BCF_Conso_BSIFTotal_A_P_Diff">#REF!</definedName>
    <definedName name="BCF_Conso_BSIFTotal_A_PH_NR">'[2]rap01-bilan consolidé'!$AZ$43</definedName>
    <definedName name="BCF_Conso_BSIFTotal_A_PH_NRSNA">'[2]rap01-bilan consolidé'!$AZ$44</definedName>
    <definedName name="BCF_Conso_BSIFTotal_A_PH_RA">'[2]rap01-bilan consolidé'!$AZ$39</definedName>
    <definedName name="BCF_Conso_BSIFTotal_A_PH_RA_SNA">'[2]rap01-bilan consolidé'!$AZ$40</definedName>
    <definedName name="BCF_Conso_BSIFTotal_A_PH_RNA">'[2]rap01-bilan consolidé'!$AZ$41</definedName>
    <definedName name="BCF_Conso_BSIFTotal_A_PH_RNA_SNA">'[2]rap01-bilan consolidé'!$AZ$42</definedName>
    <definedName name="BCF_Conso_BSIFTotal_A_PiecesOr" localSheetId="9">#REF!</definedName>
    <definedName name="BCF_Conso_BSIFTotal_A_PiecesOr" localSheetId="10">#REF!</definedName>
    <definedName name="BCF_Conso_BSIFTotal_A_PiecesOr" localSheetId="22">#REF!</definedName>
    <definedName name="BCF_Conso_BSIFTotal_A_PiecesOr" localSheetId="17">#REF!</definedName>
    <definedName name="BCF_Conso_BSIFTotal_A_PiecesOr" localSheetId="18">#REF!</definedName>
    <definedName name="BCF_Conso_BSIFTotal_A_PiecesOr" localSheetId="19">#REF!</definedName>
    <definedName name="BCF_Conso_BSIFTotal_A_PiecesOr" localSheetId="16">#REF!</definedName>
    <definedName name="BCF_Conso_BSIFTotal_A_PiecesOr" localSheetId="24">#REF!</definedName>
    <definedName name="BCF_Conso_BSIFTotal_A_PiecesOr" localSheetId="11">#REF!</definedName>
    <definedName name="BCF_Conso_BSIFTotal_A_PiecesOr" localSheetId="32">#REF!</definedName>
    <definedName name="BCF_Conso_BSIFTotal_A_PiecesOr" localSheetId="36">#REF!</definedName>
    <definedName name="BCF_Conso_BSIFTotal_A_PiecesOr" localSheetId="5">#REF!</definedName>
    <definedName name="BCF_Conso_BSIFTotal_A_PiecesOr" localSheetId="6">#REF!</definedName>
    <definedName name="BCF_Conso_BSIFTotal_A_PiecesOr" localSheetId="8">#REF!</definedName>
    <definedName name="BCF_Conso_BSIFTotal_A_PiecesOr">#REF!</definedName>
    <definedName name="BCF_Conso_BSIFTotal_A_PNH_APP" localSheetId="9">#REF!</definedName>
    <definedName name="BCF_Conso_BSIFTotal_A_PNH_APP" localSheetId="10">#REF!</definedName>
    <definedName name="BCF_Conso_BSIFTotal_A_PNH_APP" localSheetId="22">#REF!</definedName>
    <definedName name="BCF_Conso_BSIFTotal_A_PNH_APP" localSheetId="17">#REF!</definedName>
    <definedName name="BCF_Conso_BSIFTotal_A_PNH_APP" localSheetId="18">#REF!</definedName>
    <definedName name="BCF_Conso_BSIFTotal_A_PNH_APP" localSheetId="19">#REF!</definedName>
    <definedName name="BCF_Conso_BSIFTotal_A_PNH_APP" localSheetId="16">#REF!</definedName>
    <definedName name="BCF_Conso_BSIFTotal_A_PNH_APP" localSheetId="32">#REF!</definedName>
    <definedName name="BCF_Conso_BSIFTotal_A_PNH_APP" localSheetId="36">#REF!</definedName>
    <definedName name="BCF_Conso_BSIFTotal_A_PNH_APP" localSheetId="5">#REF!</definedName>
    <definedName name="BCF_Conso_BSIFTotal_A_PNH_APP" localSheetId="6">#REF!</definedName>
    <definedName name="BCF_Conso_BSIFTotal_A_PNH_APP" localSheetId="8">#REF!</definedName>
    <definedName name="BCF_Conso_BSIFTotal_A_PNH_APP">#REF!</definedName>
    <definedName name="BCF_Conso_BSIFTotal_A_PNH_CCB">'[2]rap01-bilan consolidé'!$AZ$33</definedName>
    <definedName name="BCF_Conso_BSIFTotal_A_PNH_Com">'[2]rap01-bilan consolidé'!$AZ$37</definedName>
    <definedName name="BCF_Conso_BSIFTotal_A_PNH_ComSNA">'[2]rap01-bilan consolidé'!$AZ$38</definedName>
    <definedName name="BCF_Conso_BSIFTotal_A_PNH_GE">'[2]rap01-bilan consolidé'!$AZ$32</definedName>
    <definedName name="BCF_Conso_BSIFTotal_A_PNH_GFed">'[2]rap01-bilan consolidé'!$AZ$31</definedName>
    <definedName name="BCF_Conso_BSIFTotal_A_PNH_IF">'[2]rap01-bilan consolidé'!$AZ$30</definedName>
    <definedName name="BCF_Conso_BSIFTotal_A_PNH_NCom">'[2]rap01-bilan consolidé'!$AZ$34</definedName>
    <definedName name="BCF_Conso_BSIFTotal_A_PNH_NComSNA">'[2]rap01-bilan consolidé'!$AZ$35</definedName>
    <definedName name="BCF_Conso_BSIFTotal_A_PNH_Vue">'[2]rap01-bilan consolidé'!$AZ$29</definedName>
    <definedName name="BCF_Conso_BSIFTotal_A_PR" localSheetId="9">#REF!</definedName>
    <definedName name="BCF_Conso_BSIFTotal_A_PR" localSheetId="10">#REF!</definedName>
    <definedName name="BCF_Conso_BSIFTotal_A_PR" localSheetId="22">#REF!</definedName>
    <definedName name="BCF_Conso_BSIFTotal_A_PR" localSheetId="17">#REF!</definedName>
    <definedName name="BCF_Conso_BSIFTotal_A_PR" localSheetId="18">#REF!</definedName>
    <definedName name="BCF_Conso_BSIFTotal_A_PR" localSheetId="19">#REF!</definedName>
    <definedName name="BCF_Conso_BSIFTotal_A_PR" localSheetId="16">#REF!</definedName>
    <definedName name="BCF_Conso_BSIFTotal_A_PR" localSheetId="24">#REF!</definedName>
    <definedName name="BCF_Conso_BSIFTotal_A_PR" localSheetId="11">#REF!</definedName>
    <definedName name="BCF_Conso_BSIFTotal_A_PR" localSheetId="32">#REF!</definedName>
    <definedName name="BCF_Conso_BSIFTotal_A_PR" localSheetId="36">#REF!</definedName>
    <definedName name="BCF_Conso_BSIFTotal_A_PR" localSheetId="5">#REF!</definedName>
    <definedName name="BCF_Conso_BSIFTotal_A_PR" localSheetId="6">#REF!</definedName>
    <definedName name="BCF_Conso_BSIFTotal_A_PR" localSheetId="8">#REF!</definedName>
    <definedName name="BCF_Conso_BSIFTotal_A_PR">#REF!</definedName>
    <definedName name="BCF_Conso_BSIFTotal_A_RSS" localSheetId="9">#REF!</definedName>
    <definedName name="BCF_Conso_BSIFTotal_A_RSS" localSheetId="10">#REF!</definedName>
    <definedName name="BCF_Conso_BSIFTotal_A_RSS" localSheetId="22">#REF!</definedName>
    <definedName name="BCF_Conso_BSIFTotal_A_RSS" localSheetId="17">#REF!</definedName>
    <definedName name="BCF_Conso_BSIFTotal_A_RSS" localSheetId="18">#REF!</definedName>
    <definedName name="BCF_Conso_BSIFTotal_A_RSS" localSheetId="19">#REF!</definedName>
    <definedName name="BCF_Conso_BSIFTotal_A_RSS" localSheetId="16">#REF!</definedName>
    <definedName name="BCF_Conso_BSIFTotal_A_RSS" localSheetId="32">#REF!</definedName>
    <definedName name="BCF_Conso_BSIFTotal_A_RSS" localSheetId="36">#REF!</definedName>
    <definedName name="BCF_Conso_BSIFTotal_A_RSS" localSheetId="5">#REF!</definedName>
    <definedName name="BCF_Conso_BSIFTotal_A_RSS" localSheetId="6">#REF!</definedName>
    <definedName name="BCF_Conso_BSIFTotal_A_RSS" localSheetId="8">#REF!</definedName>
    <definedName name="BCF_Conso_BSIFTotal_A_RSS">#REF!</definedName>
    <definedName name="BCF_Conso_BSIFTotal_A_SERIE24" localSheetId="9">#REF!</definedName>
    <definedName name="BCF_Conso_BSIFTotal_A_SERIE24" localSheetId="10">#REF!</definedName>
    <definedName name="BCF_Conso_BSIFTotal_A_SERIE24" localSheetId="22">#REF!</definedName>
    <definedName name="BCF_Conso_BSIFTotal_A_SERIE24" localSheetId="17">#REF!</definedName>
    <definedName name="BCF_Conso_BSIFTotal_A_SERIE24" localSheetId="18">#REF!</definedName>
    <definedName name="BCF_Conso_BSIFTotal_A_SERIE24" localSheetId="19">#REF!</definedName>
    <definedName name="BCF_Conso_BSIFTotal_A_SERIE24" localSheetId="16">#REF!</definedName>
    <definedName name="BCF_Conso_BSIFTotal_A_SERIE24" localSheetId="32">#REF!</definedName>
    <definedName name="BCF_Conso_BSIFTotal_A_SERIE24" localSheetId="36">#REF!</definedName>
    <definedName name="BCF_Conso_BSIFTotal_A_SERIE24" localSheetId="5">#REF!</definedName>
    <definedName name="BCF_Conso_BSIFTotal_A_SERIE24" localSheetId="6">#REF!</definedName>
    <definedName name="BCF_Conso_BSIFTotal_A_SERIE24">#REF!</definedName>
    <definedName name="BCF_Conso_BSIFTotal_A_SID" localSheetId="10">#REF!</definedName>
    <definedName name="BCF_Conso_BSIFTotal_A_SID" localSheetId="22">#REF!</definedName>
    <definedName name="BCF_Conso_BSIFTotal_A_SID" localSheetId="17">#REF!</definedName>
    <definedName name="BCF_Conso_BSIFTotal_A_SID" localSheetId="18">#REF!</definedName>
    <definedName name="BCF_Conso_BSIFTotal_A_SID" localSheetId="19">#REF!</definedName>
    <definedName name="BCF_Conso_BSIFTotal_A_SID" localSheetId="16">#REF!</definedName>
    <definedName name="BCF_Conso_BSIFTotal_A_SID" localSheetId="32">#REF!</definedName>
    <definedName name="BCF_Conso_BSIFTotal_A_SID" localSheetId="36">#REF!</definedName>
    <definedName name="BCF_Conso_BSIFTotal_A_SID" localSheetId="5">#REF!</definedName>
    <definedName name="BCF_Conso_BSIFTotal_A_SID" localSheetId="6">#REF!</definedName>
    <definedName name="BCF_Conso_BSIFTotal_A_SID">#REF!</definedName>
    <definedName name="BCF_Conso_BSIFTotal_A_SR" localSheetId="10">#REF!</definedName>
    <definedName name="BCF_Conso_BSIFTotal_A_SR" localSheetId="22">#REF!</definedName>
    <definedName name="BCF_Conso_BSIFTotal_A_SR" localSheetId="17">#REF!</definedName>
    <definedName name="BCF_Conso_BSIFTotal_A_SR" localSheetId="18">#REF!</definedName>
    <definedName name="BCF_Conso_BSIFTotal_A_SR" localSheetId="19">#REF!</definedName>
    <definedName name="BCF_Conso_BSIFTotal_A_SR" localSheetId="16">#REF!</definedName>
    <definedName name="BCF_Conso_BSIFTotal_A_SR" localSheetId="32">#REF!</definedName>
    <definedName name="BCF_Conso_BSIFTotal_A_SR" localSheetId="36">#REF!</definedName>
    <definedName name="BCF_Conso_BSIFTotal_A_SR" localSheetId="5">#REF!</definedName>
    <definedName name="BCF_Conso_BSIFTotal_A_SR" localSheetId="6">#REF!</definedName>
    <definedName name="BCF_Conso_BSIFTotal_A_SR">#REF!</definedName>
    <definedName name="BCF_Conso_BSIFTotal_A_Terr" localSheetId="10">#REF!</definedName>
    <definedName name="BCF_Conso_BSIFTotal_A_Terr" localSheetId="22">#REF!</definedName>
    <definedName name="BCF_Conso_BSIFTotal_A_Terr" localSheetId="17">#REF!</definedName>
    <definedName name="BCF_Conso_BSIFTotal_A_Terr" localSheetId="18">#REF!</definedName>
    <definedName name="BCF_Conso_BSIFTotal_A_Terr" localSheetId="19">#REF!</definedName>
    <definedName name="BCF_Conso_BSIFTotal_A_Terr" localSheetId="16">#REF!</definedName>
    <definedName name="BCF_Conso_BSIFTotal_A_Terr" localSheetId="32">#REF!</definedName>
    <definedName name="BCF_Conso_BSIFTotal_A_Terr" localSheetId="36">#REF!</definedName>
    <definedName name="BCF_Conso_BSIFTotal_A_Terr" localSheetId="5">#REF!</definedName>
    <definedName name="BCF_Conso_BSIFTotal_A_Terr" localSheetId="6">#REF!</definedName>
    <definedName name="BCF_Conso_BSIFTotal_A_Terr">#REF!</definedName>
    <definedName name="BCF_Conso_BSIFTotal_A_Total" localSheetId="10">#REF!</definedName>
    <definedName name="BCF_Conso_BSIFTotal_A_Total" localSheetId="22">#REF!</definedName>
    <definedName name="BCF_Conso_BSIFTotal_A_Total" localSheetId="17">#REF!</definedName>
    <definedName name="BCF_Conso_BSIFTotal_A_Total" localSheetId="18">#REF!</definedName>
    <definedName name="BCF_Conso_BSIFTotal_A_Total" localSheetId="19">#REF!</definedName>
    <definedName name="BCF_Conso_BSIFTotal_A_Total" localSheetId="16">#REF!</definedName>
    <definedName name="BCF_Conso_BSIFTotal_A_Total" localSheetId="32">#REF!</definedName>
    <definedName name="BCF_Conso_BSIFTotal_A_Total" localSheetId="36">#REF!</definedName>
    <definedName name="BCF_Conso_BSIFTotal_A_Total" localSheetId="5">#REF!</definedName>
    <definedName name="BCF_Conso_BSIFTotal_A_Total" localSheetId="6">#REF!</definedName>
    <definedName name="BCF_Conso_BSIFTotal_A_Total">#REF!</definedName>
    <definedName name="BCF_Conso_BSIFTotal_A_VMEC_AVM" localSheetId="10">#REF!</definedName>
    <definedName name="BCF_Conso_BSIFTotal_A_VMEC_AVM" localSheetId="22">#REF!</definedName>
    <definedName name="BCF_Conso_BSIFTotal_A_VMEC_AVM" localSheetId="17">#REF!</definedName>
    <definedName name="BCF_Conso_BSIFTotal_A_VMEC_AVM" localSheetId="18">#REF!</definedName>
    <definedName name="BCF_Conso_BSIFTotal_A_VMEC_AVM" localSheetId="19">#REF!</definedName>
    <definedName name="BCF_Conso_BSIFTotal_A_VMEC_AVM" localSheetId="16">#REF!</definedName>
    <definedName name="BCF_Conso_BSIFTotal_A_VMEC_AVM" localSheetId="32">#REF!</definedName>
    <definedName name="BCF_Conso_BSIFTotal_A_VMEC_AVM" localSheetId="36">#REF!</definedName>
    <definedName name="BCF_Conso_BSIFTotal_A_VMEC_AVM" localSheetId="5">#REF!</definedName>
    <definedName name="BCF_Conso_BSIFTotal_A_VMEC_AVM" localSheetId="6">#REF!</definedName>
    <definedName name="BCF_Conso_BSIFTotal_A_VMEC_AVM">#REF!</definedName>
    <definedName name="BCF_Conso_BSIFTotal_A_VMEC_BT" localSheetId="10">#REF!</definedName>
    <definedName name="BCF_Conso_BSIFTotal_A_VMEC_BT" localSheetId="22">#REF!</definedName>
    <definedName name="BCF_Conso_BSIFTotal_A_VMEC_BT" localSheetId="17">#REF!</definedName>
    <definedName name="BCF_Conso_BSIFTotal_A_VMEC_BT" localSheetId="18">#REF!</definedName>
    <definedName name="BCF_Conso_BSIFTotal_A_VMEC_BT" localSheetId="19">#REF!</definedName>
    <definedName name="BCF_Conso_BSIFTotal_A_VMEC_BT" localSheetId="16">#REF!</definedName>
    <definedName name="BCF_Conso_BSIFTotal_A_VMEC_BT" localSheetId="32">#REF!</definedName>
    <definedName name="BCF_Conso_BSIFTotal_A_VMEC_BT" localSheetId="36">#REF!</definedName>
    <definedName name="BCF_Conso_BSIFTotal_A_VMEC_BT" localSheetId="5">#REF!</definedName>
    <definedName name="BCF_Conso_BSIFTotal_A_VMEC_BT" localSheetId="6">#REF!</definedName>
    <definedName name="BCF_Conso_BSIFTotal_A_VMEC_BT">#REF!</definedName>
    <definedName name="BCF_Conso_BSIFTotal_A_VMEC_VM3ans" localSheetId="10">#REF!</definedName>
    <definedName name="BCF_Conso_BSIFTotal_A_VMEC_VM3ans" localSheetId="22">#REF!</definedName>
    <definedName name="BCF_Conso_BSIFTotal_A_VMEC_VM3ans" localSheetId="17">#REF!</definedName>
    <definedName name="BCF_Conso_BSIFTotal_A_VMEC_VM3ans" localSheetId="18">#REF!</definedName>
    <definedName name="BCF_Conso_BSIFTotal_A_VMEC_VM3ans" localSheetId="19">#REF!</definedName>
    <definedName name="BCF_Conso_BSIFTotal_A_VMEC_VM3ans" localSheetId="16">#REF!</definedName>
    <definedName name="BCF_Conso_BSIFTotal_A_VMEC_VM3ans" localSheetId="32">#REF!</definedName>
    <definedName name="BCF_Conso_BSIFTotal_A_VMEC_VM3ans" localSheetId="36">#REF!</definedName>
    <definedName name="BCF_Conso_BSIFTotal_A_VMEC_VM3ans" localSheetId="5">#REF!</definedName>
    <definedName name="BCF_Conso_BSIFTotal_A_VMEC_VM3ans" localSheetId="6">#REF!</definedName>
    <definedName name="BCF_Conso_BSIFTotal_A_VMEC_VM3ans">#REF!</definedName>
    <definedName name="BCF_Conso_BSIFTotal_A_VMGC_Actions" localSheetId="10">#REF!</definedName>
    <definedName name="BCF_Conso_BSIFTotal_A_VMGC_Actions" localSheetId="22">#REF!</definedName>
    <definedName name="BCF_Conso_BSIFTotal_A_VMGC_Actions" localSheetId="17">#REF!</definedName>
    <definedName name="BCF_Conso_BSIFTotal_A_VMGC_Actions" localSheetId="18">#REF!</definedName>
    <definedName name="BCF_Conso_BSIFTotal_A_VMGC_Actions" localSheetId="19">#REF!</definedName>
    <definedName name="BCF_Conso_BSIFTotal_A_VMGC_Actions" localSheetId="16">#REF!</definedName>
    <definedName name="BCF_Conso_BSIFTotal_A_VMGC_Actions" localSheetId="32">#REF!</definedName>
    <definedName name="BCF_Conso_BSIFTotal_A_VMGC_Actions" localSheetId="36">#REF!</definedName>
    <definedName name="BCF_Conso_BSIFTotal_A_VMGC_Actions" localSheetId="5">#REF!</definedName>
    <definedName name="BCF_Conso_BSIFTotal_A_VMGC_Actions" localSheetId="6">#REF!</definedName>
    <definedName name="BCF_Conso_BSIFTotal_A_VMGC_Actions">#REF!</definedName>
    <definedName name="BCF_Conso_BSIFTotal_A_VMGC_AVM" localSheetId="10">#REF!</definedName>
    <definedName name="BCF_Conso_BSIFTotal_A_VMGC_AVM" localSheetId="22">#REF!</definedName>
    <definedName name="BCF_Conso_BSIFTotal_A_VMGC_AVM" localSheetId="17">#REF!</definedName>
    <definedName name="BCF_Conso_BSIFTotal_A_VMGC_AVM" localSheetId="18">#REF!</definedName>
    <definedName name="BCF_Conso_BSIFTotal_A_VMGC_AVM" localSheetId="19">#REF!</definedName>
    <definedName name="BCF_Conso_BSIFTotal_A_VMGC_AVM" localSheetId="16">#REF!</definedName>
    <definedName name="BCF_Conso_BSIFTotal_A_VMGC_AVM" localSheetId="32">#REF!</definedName>
    <definedName name="BCF_Conso_BSIFTotal_A_VMGC_AVM" localSheetId="36">#REF!</definedName>
    <definedName name="BCF_Conso_BSIFTotal_A_VMGC_AVM" localSheetId="5">#REF!</definedName>
    <definedName name="BCF_Conso_BSIFTotal_A_VMGC_AVM" localSheetId="6">#REF!</definedName>
    <definedName name="BCF_Conso_BSIFTotal_A_VMGC_AVM">#REF!</definedName>
    <definedName name="BCF_Conso_BSIFTotal_A_VMGC_VM3ans" localSheetId="10">#REF!</definedName>
    <definedName name="BCF_Conso_BSIFTotal_A_VMGC_VM3ans" localSheetId="22">#REF!</definedName>
    <definedName name="BCF_Conso_BSIFTotal_A_VMGC_VM3ans" localSheetId="17">#REF!</definedName>
    <definedName name="BCF_Conso_BSIFTotal_A_VMGC_VM3ans" localSheetId="18">#REF!</definedName>
    <definedName name="BCF_Conso_BSIFTotal_A_VMGC_VM3ans" localSheetId="19">#REF!</definedName>
    <definedName name="BCF_Conso_BSIFTotal_A_VMGC_VM3ans" localSheetId="16">#REF!</definedName>
    <definedName name="BCF_Conso_BSIFTotal_A_VMGC_VM3ans" localSheetId="32">#REF!</definedName>
    <definedName name="BCF_Conso_BSIFTotal_A_VMGC_VM3ans" localSheetId="36">#REF!</definedName>
    <definedName name="BCF_Conso_BSIFTotal_A_VMGC_VM3ans" localSheetId="5">#REF!</definedName>
    <definedName name="BCF_Conso_BSIFTotal_A_VMGC_VM3ans" localSheetId="6">#REF!</definedName>
    <definedName name="BCF_Conso_BSIFTotal_A_VMGC_VM3ans">#REF!</definedName>
    <definedName name="BCF_Conso_BSIFTotal_A_VMM" localSheetId="10">#REF!</definedName>
    <definedName name="BCF_Conso_BSIFTotal_A_VMM" localSheetId="22">#REF!</definedName>
    <definedName name="BCF_Conso_BSIFTotal_A_VMM" localSheetId="17">#REF!</definedName>
    <definedName name="BCF_Conso_BSIFTotal_A_VMM" localSheetId="18">#REF!</definedName>
    <definedName name="BCF_Conso_BSIFTotal_A_VMM" localSheetId="19">#REF!</definedName>
    <definedName name="BCF_Conso_BSIFTotal_A_VMM" localSheetId="16">#REF!</definedName>
    <definedName name="BCF_Conso_BSIFTotal_A_VMM" localSheetId="32">#REF!</definedName>
    <definedName name="BCF_Conso_BSIFTotal_A_VMM" localSheetId="36">#REF!</definedName>
    <definedName name="BCF_Conso_BSIFTotal_A_VMM" localSheetId="5">#REF!</definedName>
    <definedName name="BCF_Conso_BSIFTotal_A_VMM" localSheetId="6">#REF!</definedName>
    <definedName name="BCF_Conso_BSIFTotal_A_VMM">#REF!</definedName>
    <definedName name="BCF_Conso_BSIFTotal_A_VMP" localSheetId="10">#REF!</definedName>
    <definedName name="BCF_Conso_BSIFTotal_A_VMP" localSheetId="22">#REF!</definedName>
    <definedName name="BCF_Conso_BSIFTotal_A_VMP" localSheetId="17">#REF!</definedName>
    <definedName name="BCF_Conso_BSIFTotal_A_VMP" localSheetId="18">#REF!</definedName>
    <definedName name="BCF_Conso_BSIFTotal_A_VMP" localSheetId="19">#REF!</definedName>
    <definedName name="BCF_Conso_BSIFTotal_A_VMP" localSheetId="16">#REF!</definedName>
    <definedName name="BCF_Conso_BSIFTotal_A_VMP" localSheetId="32">#REF!</definedName>
    <definedName name="BCF_Conso_BSIFTotal_A_VMP" localSheetId="36">#REF!</definedName>
    <definedName name="BCF_Conso_BSIFTotal_A_VMP" localSheetId="5">#REF!</definedName>
    <definedName name="BCF_Conso_BSIFTotal_A_VMP" localSheetId="6">#REF!</definedName>
    <definedName name="BCF_Conso_BSIFTotal_A_VMP">#REF!</definedName>
    <definedName name="BCF_Conso_BSIFTotal_P" localSheetId="10">#REF!</definedName>
    <definedName name="BCF_Conso_BSIFTotal_P" localSheetId="22">#REF!</definedName>
    <definedName name="BCF_Conso_BSIFTotal_P" localSheetId="17">#REF!</definedName>
    <definedName name="BCF_Conso_BSIFTotal_P" localSheetId="18">#REF!</definedName>
    <definedName name="BCF_Conso_BSIFTotal_P" localSheetId="19">#REF!</definedName>
    <definedName name="BCF_Conso_BSIFTotal_P" localSheetId="16">#REF!</definedName>
    <definedName name="BCF_Conso_BSIFTotal_P" localSheetId="32">#REF!</definedName>
    <definedName name="BCF_Conso_BSIFTotal_P" localSheetId="36">#REF!</definedName>
    <definedName name="BCF_Conso_BSIFTotal_P" localSheetId="5">#REF!</definedName>
    <definedName name="BCF_Conso_BSIFTotal_P" localSheetId="6">#REF!</definedName>
    <definedName name="BCF_Conso_BSIFTotal_P">#REF!</definedName>
    <definedName name="BCF_Conso_BSIFTotal_P_AA_AO" localSheetId="10">#REF!</definedName>
    <definedName name="BCF_Conso_BSIFTotal_P_AA_AO" localSheetId="22">#REF!</definedName>
    <definedName name="BCF_Conso_BSIFTotal_P_AA_AO" localSheetId="17">#REF!</definedName>
    <definedName name="BCF_Conso_BSIFTotal_P_AA_AO" localSheetId="18">#REF!</definedName>
    <definedName name="BCF_Conso_BSIFTotal_P_AA_AO" localSheetId="19">#REF!</definedName>
    <definedName name="BCF_Conso_BSIFTotal_P_AA_AO" localSheetId="16">#REF!</definedName>
    <definedName name="BCF_Conso_BSIFTotal_P_AA_AO" localSheetId="32">#REF!</definedName>
    <definedName name="BCF_Conso_BSIFTotal_P_AA_AO" localSheetId="36">#REF!</definedName>
    <definedName name="BCF_Conso_BSIFTotal_P_AA_AO" localSheetId="5">#REF!</definedName>
    <definedName name="BCF_Conso_BSIFTotal_P_AA_AO" localSheetId="6">#REF!</definedName>
    <definedName name="BCF_Conso_BSIFTotal_P_AA_AO">#REF!</definedName>
    <definedName name="BCF_Conso_BSIFTotal_P_AA_AP" localSheetId="10">#REF!</definedName>
    <definedName name="BCF_Conso_BSIFTotal_P_AA_AP" localSheetId="22">#REF!</definedName>
    <definedName name="BCF_Conso_BSIFTotal_P_AA_AP" localSheetId="17">#REF!</definedName>
    <definedName name="BCF_Conso_BSIFTotal_P_AA_AP" localSheetId="18">#REF!</definedName>
    <definedName name="BCF_Conso_BSIFTotal_P_AA_AP" localSheetId="19">#REF!</definedName>
    <definedName name="BCF_Conso_BSIFTotal_P_AA_AP" localSheetId="16">#REF!</definedName>
    <definedName name="BCF_Conso_BSIFTotal_P_AA_AP" localSheetId="32">#REF!</definedName>
    <definedName name="BCF_Conso_BSIFTotal_P_AA_AP" localSheetId="36">#REF!</definedName>
    <definedName name="BCF_Conso_BSIFTotal_P_AA_AP" localSheetId="5">#REF!</definedName>
    <definedName name="BCF_Conso_BSIFTotal_P_AA_AP" localSheetId="6">#REF!</definedName>
    <definedName name="BCF_Conso_BSIFTotal_P_AA_AP">#REF!</definedName>
    <definedName name="BCF_Conso_BSIFTotal_P_BND" localSheetId="10">#REF!</definedName>
    <definedName name="BCF_Conso_BSIFTotal_P_BND" localSheetId="22">#REF!</definedName>
    <definedName name="BCF_Conso_BSIFTotal_P_BND" localSheetId="17">#REF!</definedName>
    <definedName name="BCF_Conso_BSIFTotal_P_BND" localSheetId="18">#REF!</definedName>
    <definedName name="BCF_Conso_BSIFTotal_P_BND" localSheetId="19">#REF!</definedName>
    <definedName name="BCF_Conso_BSIFTotal_P_BND" localSheetId="16">#REF!</definedName>
    <definedName name="BCF_Conso_BSIFTotal_P_BND" localSheetId="32">#REF!</definedName>
    <definedName name="BCF_Conso_BSIFTotal_P_BND" localSheetId="36">#REF!</definedName>
    <definedName name="BCF_Conso_BSIFTotal_P_BND" localSheetId="5">#REF!</definedName>
    <definedName name="BCF_Conso_BSIFTotal_P_BND" localSheetId="6">#REF!</definedName>
    <definedName name="BCF_Conso_BSIFTotal_P_BND">#REF!</definedName>
    <definedName name="BCF_Conso_BSIFTotal_P_Futurs" localSheetId="10">#REF!</definedName>
    <definedName name="BCF_Conso_BSIFTotal_P_Futurs" localSheetId="22">#REF!</definedName>
    <definedName name="BCF_Conso_BSIFTotal_P_Futurs" localSheetId="17">#REF!</definedName>
    <definedName name="BCF_Conso_BSIFTotal_P_Futurs" localSheetId="18">#REF!</definedName>
    <definedName name="BCF_Conso_BSIFTotal_P_Futurs" localSheetId="19">#REF!</definedName>
    <definedName name="BCF_Conso_BSIFTotal_P_Futurs" localSheetId="16">#REF!</definedName>
    <definedName name="BCF_Conso_BSIFTotal_P_Futurs" localSheetId="32">#REF!</definedName>
    <definedName name="BCF_Conso_BSIFTotal_P_Futurs" localSheetId="36">#REF!</definedName>
    <definedName name="BCF_Conso_BSIFTotal_P_Futurs" localSheetId="5">#REF!</definedName>
    <definedName name="BCF_Conso_BSIFTotal_P_Futurs" localSheetId="6">#REF!</definedName>
    <definedName name="BCF_Conso_BSIFTotal_P_Futurs">#REF!</definedName>
    <definedName name="BCF_Conso_BSIFTotal_P_SA" localSheetId="10">#REF!</definedName>
    <definedName name="BCF_Conso_BSIFTotal_P_SA" localSheetId="22">#REF!</definedName>
    <definedName name="BCF_Conso_BSIFTotal_P_SA" localSheetId="17">#REF!</definedName>
    <definedName name="BCF_Conso_BSIFTotal_P_SA" localSheetId="18">#REF!</definedName>
    <definedName name="BCF_Conso_BSIFTotal_P_SA" localSheetId="19">#REF!</definedName>
    <definedName name="BCF_Conso_BSIFTotal_P_SA" localSheetId="16">#REF!</definedName>
    <definedName name="BCF_Conso_BSIFTotal_P_SA" localSheetId="32">#REF!</definedName>
    <definedName name="BCF_Conso_BSIFTotal_P_SA" localSheetId="36">#REF!</definedName>
    <definedName name="BCF_Conso_BSIFTotal_P_SA" localSheetId="5">#REF!</definedName>
    <definedName name="BCF_Conso_BSIFTotal_P_SA" localSheetId="6">#REF!</definedName>
    <definedName name="BCF_Conso_BSIFTotal_P_SA">#REF!</definedName>
    <definedName name="BCF_Conso_CANRes00_A_APP" localSheetId="10">#REF!</definedName>
    <definedName name="BCF_Conso_CANRes00_A_APP" localSheetId="22">#REF!</definedName>
    <definedName name="BCF_Conso_CANRes00_A_APP" localSheetId="17">#REF!</definedName>
    <definedName name="BCF_Conso_CANRes00_A_APP" localSheetId="18">#REF!</definedName>
    <definedName name="BCF_Conso_CANRes00_A_APP" localSheetId="19">#REF!</definedName>
    <definedName name="BCF_Conso_CANRes00_A_APP" localSheetId="16">#REF!</definedName>
    <definedName name="BCF_Conso_CANRes00_A_APP" localSheetId="32">#REF!</definedName>
    <definedName name="BCF_Conso_CANRes00_A_APP" localSheetId="36">#REF!</definedName>
    <definedName name="BCF_Conso_CANRes00_A_APP" localSheetId="5">#REF!</definedName>
    <definedName name="BCF_Conso_CANRes00_A_APP" localSheetId="6">#REF!</definedName>
    <definedName name="BCF_Conso_CANRes00_A_APP">#REF!</definedName>
    <definedName name="BCF_Conso_Desc_A" localSheetId="10">#REF!</definedName>
    <definedName name="BCF_Conso_Desc_A" localSheetId="22">#REF!</definedName>
    <definedName name="BCF_Conso_Desc_A" localSheetId="17">#REF!</definedName>
    <definedName name="BCF_Conso_Desc_A" localSheetId="18">#REF!</definedName>
    <definedName name="BCF_Conso_Desc_A" localSheetId="19">#REF!</definedName>
    <definedName name="BCF_Conso_Desc_A" localSheetId="16">#REF!</definedName>
    <definedName name="BCF_Conso_Desc_A" localSheetId="32">#REF!</definedName>
    <definedName name="BCF_Conso_Desc_A" localSheetId="36">#REF!</definedName>
    <definedName name="BCF_Conso_Desc_A" localSheetId="5">#REF!</definedName>
    <definedName name="BCF_Conso_Desc_A" localSheetId="6">#REF!</definedName>
    <definedName name="BCF_Conso_Desc_A">#REF!</definedName>
    <definedName name="BCF_Conso_Desc_A_P_Diff" localSheetId="10">#REF!</definedName>
    <definedName name="BCF_Conso_Desc_A_P_Diff" localSheetId="22">#REF!</definedName>
    <definedName name="BCF_Conso_Desc_A_P_Diff" localSheetId="17">#REF!</definedName>
    <definedName name="BCF_Conso_Desc_A_P_Diff" localSheetId="18">#REF!</definedName>
    <definedName name="BCF_Conso_Desc_A_P_Diff" localSheetId="19">#REF!</definedName>
    <definedName name="BCF_Conso_Desc_A_P_Diff" localSheetId="16">#REF!</definedName>
    <definedName name="BCF_Conso_Desc_A_P_Diff" localSheetId="32">#REF!</definedName>
    <definedName name="BCF_Conso_Desc_A_P_Diff" localSheetId="36">#REF!</definedName>
    <definedName name="BCF_Conso_Desc_A_P_Diff" localSheetId="5">#REF!</definedName>
    <definedName name="BCF_Conso_Desc_A_P_Diff" localSheetId="6">#REF!</definedName>
    <definedName name="BCF_Conso_Desc_A_P_Diff">#REF!</definedName>
    <definedName name="BCF_Conso_Desc_P" localSheetId="10">#REF!</definedName>
    <definedName name="BCF_Conso_Desc_P" localSheetId="22">#REF!</definedName>
    <definedName name="BCF_Conso_Desc_P" localSheetId="17">#REF!</definedName>
    <definedName name="BCF_Conso_Desc_P" localSheetId="18">#REF!</definedName>
    <definedName name="BCF_Conso_Desc_P" localSheetId="19">#REF!</definedName>
    <definedName name="BCF_Conso_Desc_P" localSheetId="16">#REF!</definedName>
    <definedName name="BCF_Conso_Desc_P" localSheetId="32">#REF!</definedName>
    <definedName name="BCF_Conso_Desc_P" localSheetId="36">#REF!</definedName>
    <definedName name="BCF_Conso_Desc_P" localSheetId="5">#REF!</definedName>
    <definedName name="BCF_Conso_Desc_P" localSheetId="6">#REF!</definedName>
    <definedName name="BCF_Conso_Desc_P">#REF!</definedName>
    <definedName name="BCF_Conso_EFTotal_P_BND" localSheetId="10">#REF!</definedName>
    <definedName name="BCF_Conso_EFTotal_P_BND" localSheetId="22">#REF!</definedName>
    <definedName name="BCF_Conso_EFTotal_P_BND" localSheetId="17">#REF!</definedName>
    <definedName name="BCF_Conso_EFTotal_P_BND" localSheetId="18">#REF!</definedName>
    <definedName name="BCF_Conso_EFTotal_P_BND" localSheetId="19">#REF!</definedName>
    <definedName name="BCF_Conso_EFTotal_P_BND" localSheetId="16">#REF!</definedName>
    <definedName name="BCF_Conso_EFTotal_P_BND" localSheetId="32">#REF!</definedName>
    <definedName name="BCF_Conso_EFTotal_P_BND" localSheetId="36">#REF!</definedName>
    <definedName name="BCF_Conso_EFTotal_P_BND" localSheetId="5">#REF!</definedName>
    <definedName name="BCF_Conso_EFTotal_P_BND" localSheetId="6">#REF!</definedName>
    <definedName name="BCF_Conso_EFTotal_P_BND">#REF!</definedName>
    <definedName name="BCF_Conso_ETRRes00_A_APP" localSheetId="10">#REF!</definedName>
    <definedName name="BCF_Conso_ETRRes00_A_APP" localSheetId="22">#REF!</definedName>
    <definedName name="BCF_Conso_ETRRes00_A_APP" localSheetId="17">#REF!</definedName>
    <definedName name="BCF_Conso_ETRRes00_A_APP" localSheetId="18">#REF!</definedName>
    <definedName name="BCF_Conso_ETRRes00_A_APP" localSheetId="19">#REF!</definedName>
    <definedName name="BCF_Conso_ETRRes00_A_APP" localSheetId="16">#REF!</definedName>
    <definedName name="BCF_Conso_ETRRes00_A_APP" localSheetId="32">#REF!</definedName>
    <definedName name="BCF_Conso_ETRRes00_A_APP" localSheetId="36">#REF!</definedName>
    <definedName name="BCF_Conso_ETRRes00_A_APP" localSheetId="5">#REF!</definedName>
    <definedName name="BCF_Conso_ETRRes00_A_APP" localSheetId="6">#REF!</definedName>
    <definedName name="BCF_Conso_ETRRes00_A_APP">#REF!</definedName>
    <definedName name="BCF_Conso_ID_A" localSheetId="10">#REF!</definedName>
    <definedName name="BCF_Conso_ID_A" localSheetId="22">#REF!</definedName>
    <definedName name="BCF_Conso_ID_A" localSheetId="17">#REF!</definedName>
    <definedName name="BCF_Conso_ID_A" localSheetId="18">#REF!</definedName>
    <definedName name="BCF_Conso_ID_A" localSheetId="19">#REF!</definedName>
    <definedName name="BCF_Conso_ID_A" localSheetId="16">#REF!</definedName>
    <definedName name="BCF_Conso_ID_A" localSheetId="32">#REF!</definedName>
    <definedName name="BCF_Conso_ID_A" localSheetId="36">#REF!</definedName>
    <definedName name="BCF_Conso_ID_A" localSheetId="5">#REF!</definedName>
    <definedName name="BCF_Conso_ID_A" localSheetId="6">#REF!</definedName>
    <definedName name="BCF_Conso_ID_A">#REF!</definedName>
    <definedName name="BCF_Conso_ID_A_P_Diff" localSheetId="10">#REF!</definedName>
    <definedName name="BCF_Conso_ID_A_P_Diff" localSheetId="22">#REF!</definedName>
    <definedName name="BCF_Conso_ID_A_P_Diff" localSheetId="17">#REF!</definedName>
    <definedName name="BCF_Conso_ID_A_P_Diff" localSheetId="18">#REF!</definedName>
    <definedName name="BCF_Conso_ID_A_P_Diff" localSheetId="19">#REF!</definedName>
    <definedName name="BCF_Conso_ID_A_P_Diff" localSheetId="16">#REF!</definedName>
    <definedName name="BCF_Conso_ID_A_P_Diff" localSheetId="32">#REF!</definedName>
    <definedName name="BCF_Conso_ID_A_P_Diff" localSheetId="36">#REF!</definedName>
    <definedName name="BCF_Conso_ID_A_P_Diff" localSheetId="5">#REF!</definedName>
    <definedName name="BCF_Conso_ID_A_P_Diff" localSheetId="6">#REF!</definedName>
    <definedName name="BCF_Conso_ID_A_P_Diff">#REF!</definedName>
    <definedName name="BCF_Conso_ID_P" localSheetId="10">#REF!</definedName>
    <definedName name="BCF_Conso_ID_P" localSheetId="22">#REF!</definedName>
    <definedName name="BCF_Conso_ID_P" localSheetId="17">#REF!</definedName>
    <definedName name="BCF_Conso_ID_P" localSheetId="18">#REF!</definedName>
    <definedName name="BCF_Conso_ID_P" localSheetId="19">#REF!</definedName>
    <definedName name="BCF_Conso_ID_P" localSheetId="16">#REF!</definedName>
    <definedName name="BCF_Conso_ID_P" localSheetId="32">#REF!</definedName>
    <definedName name="BCF_Conso_ID_P" localSheetId="36">#REF!</definedName>
    <definedName name="BCF_Conso_ID_P" localSheetId="5">#REF!</definedName>
    <definedName name="BCF_Conso_ID_P" localSheetId="6">#REF!</definedName>
    <definedName name="BCF_Conso_ID_P">#REF!</definedName>
    <definedName name="BCF_Conso_L32ETR_PNH_APP" localSheetId="10">#REF!</definedName>
    <definedName name="BCF_Conso_L32ETR_PNH_APP" localSheetId="22">#REF!</definedName>
    <definedName name="BCF_Conso_L32ETR_PNH_APP" localSheetId="17">#REF!</definedName>
    <definedName name="BCF_Conso_L32ETR_PNH_APP" localSheetId="18">#REF!</definedName>
    <definedName name="BCF_Conso_L32ETR_PNH_APP" localSheetId="19">#REF!</definedName>
    <definedName name="BCF_Conso_L32ETR_PNH_APP" localSheetId="16">#REF!</definedName>
    <definedName name="BCF_Conso_L32ETR_PNH_APP" localSheetId="32">#REF!</definedName>
    <definedName name="BCF_Conso_L32ETR_PNH_APP" localSheetId="36">#REF!</definedName>
    <definedName name="BCF_Conso_L32ETR_PNH_APP" localSheetId="5">#REF!</definedName>
    <definedName name="BCF_Conso_L32ETR_PNH_APP" localSheetId="6">#REF!</definedName>
    <definedName name="BCF_Conso_L32ETR_PNH_APP">#REF!</definedName>
    <definedName name="BCF_Conso_L33CAN_PNH_APP" localSheetId="10">#REF!</definedName>
    <definedName name="BCF_Conso_L33CAN_PNH_APP" localSheetId="22">#REF!</definedName>
    <definedName name="BCF_Conso_L33CAN_PNH_APP" localSheetId="17">#REF!</definedName>
    <definedName name="BCF_Conso_L33CAN_PNH_APP" localSheetId="18">#REF!</definedName>
    <definedName name="BCF_Conso_L33CAN_PNH_APP" localSheetId="19">#REF!</definedName>
    <definedName name="BCF_Conso_L33CAN_PNH_APP" localSheetId="16">#REF!</definedName>
    <definedName name="BCF_Conso_L33CAN_PNH_APP" localSheetId="32">#REF!</definedName>
    <definedName name="BCF_Conso_L33CAN_PNH_APP" localSheetId="36">#REF!</definedName>
    <definedName name="BCF_Conso_L33CAN_PNH_APP" localSheetId="5">#REF!</definedName>
    <definedName name="BCF_Conso_L33CAN_PNH_APP" localSheetId="6">#REF!</definedName>
    <definedName name="BCF_Conso_L33CAN_PNH_APP">#REF!</definedName>
    <definedName name="BCF_Conso_L33ETR_PNH_APP" localSheetId="10">#REF!</definedName>
    <definedName name="BCF_Conso_L33ETR_PNH_APP" localSheetId="22">#REF!</definedName>
    <definedName name="BCF_Conso_L33ETR_PNH_APP" localSheetId="17">#REF!</definedName>
    <definedName name="BCF_Conso_L33ETR_PNH_APP" localSheetId="18">#REF!</definedName>
    <definedName name="BCF_Conso_L33ETR_PNH_APP" localSheetId="19">#REF!</definedName>
    <definedName name="BCF_Conso_L33ETR_PNH_APP" localSheetId="16">#REF!</definedName>
    <definedName name="BCF_Conso_L33ETR_PNH_APP" localSheetId="32">#REF!</definedName>
    <definedName name="BCF_Conso_L33ETR_PNH_APP" localSheetId="36">#REF!</definedName>
    <definedName name="BCF_Conso_L33ETR_PNH_APP" localSheetId="5">#REF!</definedName>
    <definedName name="BCF_Conso_L33ETR_PNH_APP" localSheetId="6">#REF!</definedName>
    <definedName name="BCF_Conso_L33ETR_PNH_APP">#REF!</definedName>
    <definedName name="BCF_Conso_SFE_PNH_APP" localSheetId="10">#REF!</definedName>
    <definedName name="BCF_Conso_SFE_PNH_APP" localSheetId="22">#REF!</definedName>
    <definedName name="BCF_Conso_SFE_PNH_APP" localSheetId="17">#REF!</definedName>
    <definedName name="BCF_Conso_SFE_PNH_APP" localSheetId="18">#REF!</definedName>
    <definedName name="BCF_Conso_SFE_PNH_APP" localSheetId="19">#REF!</definedName>
    <definedName name="BCF_Conso_SFE_PNH_APP" localSheetId="16">#REF!</definedName>
    <definedName name="BCF_Conso_SFE_PNH_APP" localSheetId="32">#REF!</definedName>
    <definedName name="BCF_Conso_SFE_PNH_APP" localSheetId="36">#REF!</definedName>
    <definedName name="BCF_Conso_SFE_PNH_APP" localSheetId="5">#REF!</definedName>
    <definedName name="BCF_Conso_SFE_PNH_APP" localSheetId="6">#REF!</definedName>
    <definedName name="BCF_Conso_SFE_PNH_APP">#REF!</definedName>
    <definedName name="BCF_Conso_SSAE_PNH_APP" localSheetId="10">#REF!</definedName>
    <definedName name="BCF_Conso_SSAE_PNH_APP" localSheetId="22">#REF!</definedName>
    <definedName name="BCF_Conso_SSAE_PNH_APP" localSheetId="17">#REF!</definedName>
    <definedName name="BCF_Conso_SSAE_PNH_APP" localSheetId="18">#REF!</definedName>
    <definedName name="BCF_Conso_SSAE_PNH_APP" localSheetId="19">#REF!</definedName>
    <definedName name="BCF_Conso_SSAE_PNH_APP" localSheetId="16">#REF!</definedName>
    <definedName name="BCF_Conso_SSAE_PNH_APP" localSheetId="32">#REF!</definedName>
    <definedName name="BCF_Conso_SSAE_PNH_APP" localSheetId="36">#REF!</definedName>
    <definedName name="BCF_Conso_SSAE_PNH_APP" localSheetId="5">#REF!</definedName>
    <definedName name="BCF_Conso_SSAE_PNH_APP" localSheetId="6">#REF!</definedName>
    <definedName name="BCF_Conso_SSAE_PNH_APP">#REF!</definedName>
    <definedName name="C_" localSheetId="10">#REF!</definedName>
    <definedName name="C_" localSheetId="22">#REF!</definedName>
    <definedName name="C_" localSheetId="17">#REF!</definedName>
    <definedName name="C_" localSheetId="18">#REF!</definedName>
    <definedName name="C_" localSheetId="19">#REF!</definedName>
    <definedName name="C_" localSheetId="16">#REF!</definedName>
    <definedName name="C_" localSheetId="32">#REF!</definedName>
    <definedName name="C_" localSheetId="36">#REF!</definedName>
    <definedName name="C_" localSheetId="5">#REF!</definedName>
    <definedName name="C_" localSheetId="6">#REF!</definedName>
    <definedName name="C_">#REF!</definedName>
    <definedName name="Capital_Elements" localSheetId="10">#REF!</definedName>
    <definedName name="Capital_Elements" localSheetId="22">#REF!</definedName>
    <definedName name="Capital_Elements" localSheetId="17">#REF!</definedName>
    <definedName name="Capital_Elements" localSheetId="18">#REF!</definedName>
    <definedName name="Capital_Elements" localSheetId="19">#REF!</definedName>
    <definedName name="Capital_Elements" localSheetId="16">#REF!</definedName>
    <definedName name="Capital_Elements" localSheetId="32">#REF!</definedName>
    <definedName name="Capital_Elements" localSheetId="36">#REF!</definedName>
    <definedName name="Capital_Elements" localSheetId="5">#REF!</definedName>
    <definedName name="Capital_Elements" localSheetId="6">#REF!</definedName>
    <definedName name="Capital_Elements">#REF!</definedName>
    <definedName name="Concil">[3]Pages!$A$228:$F$296</definedName>
    <definedName name="Consolide" localSheetId="9">#REF!</definedName>
    <definedName name="Consolide" localSheetId="10">#REF!</definedName>
    <definedName name="Consolide" localSheetId="22">#REF!</definedName>
    <definedName name="Consolide" localSheetId="17">#REF!</definedName>
    <definedName name="Consolide" localSheetId="18">#REF!</definedName>
    <definedName name="Consolide" localSheetId="19">#REF!</definedName>
    <definedName name="Consolide" localSheetId="16">#REF!</definedName>
    <definedName name="Consolide" localSheetId="24">#REF!</definedName>
    <definedName name="Consolide" localSheetId="11">#REF!</definedName>
    <definedName name="Consolide" localSheetId="32">#REF!</definedName>
    <definedName name="Consolide" localSheetId="36">#REF!</definedName>
    <definedName name="Consolide" localSheetId="5">#REF!</definedName>
    <definedName name="Consolide" localSheetId="6">#REF!</definedName>
    <definedName name="Consolide" localSheetId="8">#REF!</definedName>
    <definedName name="Consolide">#REF!</definedName>
    <definedName name="copie" localSheetId="22">#REF!</definedName>
    <definedName name="copie" localSheetId="16">#REF!</definedName>
    <definedName name="copie" localSheetId="32">#REF!</definedName>
    <definedName name="copie">#REF!</definedName>
    <definedName name="data" localSheetId="9">#REF!</definedName>
    <definedName name="data" localSheetId="10">#REF!</definedName>
    <definedName name="data" localSheetId="22">#REF!</definedName>
    <definedName name="data" localSheetId="17">#REF!</definedName>
    <definedName name="data" localSheetId="18">#REF!</definedName>
    <definedName name="data" localSheetId="19">#REF!</definedName>
    <definedName name="data" localSheetId="16">#REF!</definedName>
    <definedName name="data" localSheetId="32">#REF!</definedName>
    <definedName name="data" localSheetId="36">#REF!</definedName>
    <definedName name="data" localSheetId="5">#REF!</definedName>
    <definedName name="data" localSheetId="6">#REF!</definedName>
    <definedName name="data" localSheetId="8">#REF!</definedName>
    <definedName name="data">#REF!</definedName>
    <definedName name="DATE" localSheetId="9">#REF!</definedName>
    <definedName name="DATE" localSheetId="10">#REF!</definedName>
    <definedName name="DATE" localSheetId="22">#REF!</definedName>
    <definedName name="DATE" localSheetId="17">#REF!</definedName>
    <definedName name="DATE" localSheetId="18">#REF!</definedName>
    <definedName name="DATE" localSheetId="19">#REF!</definedName>
    <definedName name="DATE" localSheetId="16">#REF!</definedName>
    <definedName name="DATE" localSheetId="32">#REF!</definedName>
    <definedName name="DATE" localSheetId="36">#REF!</definedName>
    <definedName name="DATE" localSheetId="5">#REF!</definedName>
    <definedName name="DATE" localSheetId="6">#REF!</definedName>
    <definedName name="DATE">#REF!</definedName>
    <definedName name="DATE_ASCII" localSheetId="10">#REF!</definedName>
    <definedName name="DATE_ASCII" localSheetId="22">#REF!</definedName>
    <definedName name="DATE_ASCII" localSheetId="17">#REF!</definedName>
    <definedName name="DATE_ASCII" localSheetId="18">#REF!</definedName>
    <definedName name="DATE_ASCII" localSheetId="19">#REF!</definedName>
    <definedName name="DATE_ASCII" localSheetId="16">#REF!</definedName>
    <definedName name="DATE_ASCII" localSheetId="32">#REF!</definedName>
    <definedName name="DATE_ASCII" localSheetId="36">#REF!</definedName>
    <definedName name="DATE_ASCII" localSheetId="5">#REF!</definedName>
    <definedName name="DATE_ASCII" localSheetId="6">#REF!</definedName>
    <definedName name="DATE_ASCII">#REF!</definedName>
    <definedName name="DATE_ASCII_2" localSheetId="10">#REF!</definedName>
    <definedName name="DATE_ASCII_2" localSheetId="22">#REF!</definedName>
    <definedName name="DATE_ASCII_2" localSheetId="17">#REF!</definedName>
    <definedName name="DATE_ASCII_2" localSheetId="18">#REF!</definedName>
    <definedName name="DATE_ASCII_2" localSheetId="19">#REF!</definedName>
    <definedName name="DATE_ASCII_2" localSheetId="16">#REF!</definedName>
    <definedName name="DATE_ASCII_2" localSheetId="32">#REF!</definedName>
    <definedName name="DATE_ASCII_2" localSheetId="36">#REF!</definedName>
    <definedName name="DATE_ASCII_2" localSheetId="5">#REF!</definedName>
    <definedName name="DATE_ASCII_2" localSheetId="6">#REF!</definedName>
    <definedName name="DATE_ASCII_2">#REF!</definedName>
    <definedName name="DATE_AUJOUR" localSheetId="10">#REF!</definedName>
    <definedName name="DATE_AUJOUR" localSheetId="22">#REF!</definedName>
    <definedName name="DATE_AUJOUR" localSheetId="17">#REF!</definedName>
    <definedName name="DATE_AUJOUR" localSheetId="18">#REF!</definedName>
    <definedName name="DATE_AUJOUR" localSheetId="19">#REF!</definedName>
    <definedName name="DATE_AUJOUR" localSheetId="16">#REF!</definedName>
    <definedName name="DATE_AUJOUR" localSheetId="32">#REF!</definedName>
    <definedName name="DATE_AUJOUR" localSheetId="36">#REF!</definedName>
    <definedName name="DATE_AUJOUR" localSheetId="5">#REF!</definedName>
    <definedName name="DATE_AUJOUR" localSheetId="6">#REF!</definedName>
    <definedName name="DATE_AUJOUR">#REF!</definedName>
    <definedName name="DATE_COMP" localSheetId="10">#REF!</definedName>
    <definedName name="DATE_COMP" localSheetId="22">#REF!</definedName>
    <definedName name="DATE_COMP" localSheetId="17">#REF!</definedName>
    <definedName name="DATE_COMP" localSheetId="18">#REF!</definedName>
    <definedName name="DATE_COMP" localSheetId="19">#REF!</definedName>
    <definedName name="DATE_COMP" localSheetId="16">#REF!</definedName>
    <definedName name="DATE_COMP" localSheetId="32">#REF!</definedName>
    <definedName name="DATE_COMP" localSheetId="36">#REF!</definedName>
    <definedName name="DATE_COMP" localSheetId="5">#REF!</definedName>
    <definedName name="DATE_COMP" localSheetId="6">#REF!</definedName>
    <definedName name="DATE_COMP">#REF!</definedName>
    <definedName name="DATE_IMPR" localSheetId="10">#REF!</definedName>
    <definedName name="DATE_IMPR" localSheetId="22">#REF!</definedName>
    <definedName name="DATE_IMPR" localSheetId="17">#REF!</definedName>
    <definedName name="DATE_IMPR" localSheetId="18">#REF!</definedName>
    <definedName name="DATE_IMPR" localSheetId="19">#REF!</definedName>
    <definedName name="DATE_IMPR" localSheetId="16">#REF!</definedName>
    <definedName name="DATE_IMPR" localSheetId="32">#REF!</definedName>
    <definedName name="DATE_IMPR" localSheetId="36">#REF!</definedName>
    <definedName name="DATE_IMPR" localSheetId="5">#REF!</definedName>
    <definedName name="DATE_IMPR" localSheetId="6">#REF!</definedName>
    <definedName name="DATE_IMPR">#REF!</definedName>
    <definedName name="DATE_RECA" localSheetId="10">#REF!</definedName>
    <definedName name="DATE_RECA" localSheetId="22">#REF!</definedName>
    <definedName name="DATE_RECA" localSheetId="17">#REF!</definedName>
    <definedName name="DATE_RECA" localSheetId="18">#REF!</definedName>
    <definedName name="DATE_RECA" localSheetId="19">#REF!</definedName>
    <definedName name="DATE_RECA" localSheetId="16">#REF!</definedName>
    <definedName name="DATE_RECA" localSheetId="32">#REF!</definedName>
    <definedName name="DATE_RECA" localSheetId="36">#REF!</definedName>
    <definedName name="DATE_RECA" localSheetId="5">#REF!</definedName>
    <definedName name="DATE_RECA" localSheetId="6">#REF!</definedName>
    <definedName name="DATE_RECA">#REF!</definedName>
    <definedName name="DATE_TRAITEMENT" localSheetId="10">#REF!</definedName>
    <definedName name="DATE_TRAITEMENT" localSheetId="22">#REF!</definedName>
    <definedName name="DATE_TRAITEMENT" localSheetId="17">#REF!</definedName>
    <definedName name="DATE_TRAITEMENT" localSheetId="18">#REF!</definedName>
    <definedName name="DATE_TRAITEMENT" localSheetId="19">#REF!</definedName>
    <definedName name="DATE_TRAITEMENT" localSheetId="16">#REF!</definedName>
    <definedName name="DATE_TRAITEMENT" localSheetId="32">#REF!</definedName>
    <definedName name="DATE_TRAITEMENT" localSheetId="36">#REF!</definedName>
    <definedName name="DATE_TRAITEMENT" localSheetId="5">#REF!</definedName>
    <definedName name="DATE_TRAITEMENT" localSheetId="6">#REF!</definedName>
    <definedName name="DATE_TRAITEMENT">#REF!</definedName>
    <definedName name="DATEL" localSheetId="10">#REF!</definedName>
    <definedName name="DATEL" localSheetId="22">#REF!</definedName>
    <definedName name="DATEL" localSheetId="17">#REF!</definedName>
    <definedName name="DATEL" localSheetId="18">#REF!</definedName>
    <definedName name="DATEL" localSheetId="19">#REF!</definedName>
    <definedName name="DATEL" localSheetId="16">#REF!</definedName>
    <definedName name="DATEL" localSheetId="32">#REF!</definedName>
    <definedName name="DATEL" localSheetId="36">#REF!</definedName>
    <definedName name="DATEL" localSheetId="5">#REF!</definedName>
    <definedName name="DATEL" localSheetId="6">#REF!</definedName>
    <definedName name="DATEL">#REF!</definedName>
    <definedName name="Derivatives" localSheetId="10">#REF!</definedName>
    <definedName name="Derivatives" localSheetId="22">#REF!</definedName>
    <definedName name="Derivatives" localSheetId="17">#REF!</definedName>
    <definedName name="Derivatives" localSheetId="18">#REF!</definedName>
    <definedName name="Derivatives" localSheetId="19">#REF!</definedName>
    <definedName name="Derivatives" localSheetId="16">#REF!</definedName>
    <definedName name="Derivatives" localSheetId="32">#REF!</definedName>
    <definedName name="Derivatives" localSheetId="36">#REF!</definedName>
    <definedName name="Derivatives" localSheetId="5">#REF!</definedName>
    <definedName name="Derivatives" localSheetId="6">#REF!</definedName>
    <definedName name="Derivatives">#REF!</definedName>
    <definedName name="Données_actuelles" localSheetId="22">[4]Données!$B$3:$L$43</definedName>
    <definedName name="Données_actuelles" localSheetId="24">[4]Données!$B$3:$L$43</definedName>
    <definedName name="Données_actuelles" localSheetId="11">[4]Données!$B$3:$L$43</definedName>
    <definedName name="Données_actuelles">[4]Données!$B$3:$L$43</definedName>
    <definedName name="DPA_1542" localSheetId="9">#REF!</definedName>
    <definedName name="DPA_1542" localSheetId="10">#REF!</definedName>
    <definedName name="DPA_1542" localSheetId="22">#REF!</definedName>
    <definedName name="DPA_1542" localSheetId="17">#REF!</definedName>
    <definedName name="DPA_1542" localSheetId="18">#REF!</definedName>
    <definedName name="DPA_1542" localSheetId="19">#REF!</definedName>
    <definedName name="DPA_1542" localSheetId="16">#REF!</definedName>
    <definedName name="DPA_1542" localSheetId="24">#REF!</definedName>
    <definedName name="DPA_1542" localSheetId="11">#REF!</definedName>
    <definedName name="DPA_1542" localSheetId="32">#REF!</definedName>
    <definedName name="DPA_1542" localSheetId="36">#REF!</definedName>
    <definedName name="DPA_1542" localSheetId="5">#REF!</definedName>
    <definedName name="DPA_1542" localSheetId="6">#REF!</definedName>
    <definedName name="DPA_1542" localSheetId="8">#REF!</definedName>
    <definedName name="DPA_1542">#REF!</definedName>
    <definedName name="DPA_1569" localSheetId="9">#REF!</definedName>
    <definedName name="DPA_1569" localSheetId="10">#REF!</definedName>
    <definedName name="DPA_1569" localSheetId="22">#REF!</definedName>
    <definedName name="DPA_1569" localSheetId="17">#REF!</definedName>
    <definedName name="DPA_1569" localSheetId="18">#REF!</definedName>
    <definedName name="DPA_1569" localSheetId="19">#REF!</definedName>
    <definedName name="DPA_1569" localSheetId="16">#REF!</definedName>
    <definedName name="DPA_1569" localSheetId="32">#REF!</definedName>
    <definedName name="DPA_1569" localSheetId="36">#REF!</definedName>
    <definedName name="DPA_1569" localSheetId="5">#REF!</definedName>
    <definedName name="DPA_1569" localSheetId="6">#REF!</definedName>
    <definedName name="DPA_1569" localSheetId="8">#REF!</definedName>
    <definedName name="DPA_1569">#REF!</definedName>
    <definedName name="DPA_1621" localSheetId="9">#REF!</definedName>
    <definedName name="DPA_1621" localSheetId="10">#REF!</definedName>
    <definedName name="DPA_1621" localSheetId="22">#REF!</definedName>
    <definedName name="DPA_1621" localSheetId="17">#REF!</definedName>
    <definedName name="DPA_1621" localSheetId="18">#REF!</definedName>
    <definedName name="DPA_1621" localSheetId="19">#REF!</definedName>
    <definedName name="DPA_1621" localSheetId="16">#REF!</definedName>
    <definedName name="DPA_1621" localSheetId="32">#REF!</definedName>
    <definedName name="DPA_1621" localSheetId="36">#REF!</definedName>
    <definedName name="DPA_1621" localSheetId="5">#REF!</definedName>
    <definedName name="DPA_1621" localSheetId="6">#REF!</definedName>
    <definedName name="DPA_1621">#REF!</definedName>
    <definedName name="EssLatest">"Per1"</definedName>
    <definedName name="EssOptions">"A2100000000011000011101101000_010010"</definedName>
    <definedName name="EssSamplingValue">100</definedName>
    <definedName name="ExcludeGeouse" localSheetId="9">[5]USE!$AX$1:$BT$132</definedName>
    <definedName name="ExcludeGeouse" localSheetId="26">[5]USE!$AX$1:$BT$132</definedName>
    <definedName name="ExcludeGeouse" localSheetId="22">[5]USE!$AX$1:$BT$132</definedName>
    <definedName name="ExcludeGeouse" localSheetId="24">[5]USE!$AX$1:$BT$132</definedName>
    <definedName name="ExcludeGeouse" localSheetId="23">[5]USE!$AX$1:$BT$132</definedName>
    <definedName name="ExcludeGeouse" localSheetId="7">[5]USE!$AX$1:$BT$132</definedName>
    <definedName name="ExcludeGeouse" localSheetId="5">[5]USE!$AX$1:$BT$132</definedName>
    <definedName name="ExcludeGeouse" localSheetId="6">[5]USE!$AX$1:$BT$132</definedName>
    <definedName name="ExcludeGeouse" localSheetId="8">[5]USE!$AX$1:$BT$132</definedName>
    <definedName name="ExcludeGeouse">[5]USE!$AX$1:$BT$132</definedName>
    <definedName name="EXT_SIF_1" localSheetId="9">#REF!</definedName>
    <definedName name="EXT_SIF_1" localSheetId="10">#REF!</definedName>
    <definedName name="EXT_SIF_1" localSheetId="22">#REF!</definedName>
    <definedName name="EXT_SIF_1" localSheetId="17">#REF!</definedName>
    <definedName name="EXT_SIF_1" localSheetId="18">#REF!</definedName>
    <definedName name="EXT_SIF_1" localSheetId="19">#REF!</definedName>
    <definedName name="EXT_SIF_1" localSheetId="16">#REF!</definedName>
    <definedName name="EXT_SIF_1" localSheetId="24">#REF!</definedName>
    <definedName name="EXT_SIF_1" localSheetId="11">#REF!</definedName>
    <definedName name="EXT_SIF_1" localSheetId="32">#REF!</definedName>
    <definedName name="EXT_SIF_1" localSheetId="36">#REF!</definedName>
    <definedName name="EXT_SIF_1" localSheetId="5">#REF!</definedName>
    <definedName name="EXT_SIF_1" localSheetId="6">#REF!</definedName>
    <definedName name="EXT_SIF_1" localSheetId="8">#REF!</definedName>
    <definedName name="EXT_SIF_1">#REF!</definedName>
    <definedName name="F_ASCII" localSheetId="9">#REF!</definedName>
    <definedName name="F_ASCII" localSheetId="10">#REF!</definedName>
    <definedName name="F_ASCII" localSheetId="22">#REF!</definedName>
    <definedName name="F_ASCII" localSheetId="17">#REF!</definedName>
    <definedName name="F_ASCII" localSheetId="18">#REF!</definedName>
    <definedName name="F_ASCII" localSheetId="19">#REF!</definedName>
    <definedName name="F_ASCII" localSheetId="16">#REF!</definedName>
    <definedName name="F_ASCII" localSheetId="32">#REF!</definedName>
    <definedName name="F_ASCII" localSheetId="36">#REF!</definedName>
    <definedName name="F_ASCII" localSheetId="5">#REF!</definedName>
    <definedName name="F_ASCII" localSheetId="6">#REF!</definedName>
    <definedName name="F_ASCII" localSheetId="8">#REF!</definedName>
    <definedName name="F_ASCII">#REF!</definedName>
    <definedName name="FIC_IMPORT" localSheetId="9">#REF!</definedName>
    <definedName name="FIC_IMPORT" localSheetId="10">#REF!</definedName>
    <definedName name="FIC_IMPORT" localSheetId="22">#REF!</definedName>
    <definedName name="FIC_IMPORT" localSheetId="17">#REF!</definedName>
    <definedName name="FIC_IMPORT" localSheetId="18">#REF!</definedName>
    <definedName name="FIC_IMPORT" localSheetId="19">#REF!</definedName>
    <definedName name="FIC_IMPORT" localSheetId="16">#REF!</definedName>
    <definedName name="FIC_IMPORT" localSheetId="32">#REF!</definedName>
    <definedName name="FIC_IMPORT" localSheetId="36">#REF!</definedName>
    <definedName name="FIC_IMPORT" localSheetId="5">#REF!</definedName>
    <definedName name="FIC_IMPORT" localSheetId="6">#REF!</definedName>
    <definedName name="FIC_IMPORT">#REF!</definedName>
    <definedName name="FICH_ASCII_1" localSheetId="10">#REF!</definedName>
    <definedName name="FICH_ASCII_1" localSheetId="22">#REF!</definedName>
    <definedName name="FICH_ASCII_1" localSheetId="17">#REF!</definedName>
    <definedName name="FICH_ASCII_1" localSheetId="18">#REF!</definedName>
    <definedName name="FICH_ASCII_1" localSheetId="19">#REF!</definedName>
    <definedName name="FICH_ASCII_1" localSheetId="16">#REF!</definedName>
    <definedName name="FICH_ASCII_1" localSheetId="32">#REF!</definedName>
    <definedName name="FICH_ASCII_1" localSheetId="36">#REF!</definedName>
    <definedName name="FICH_ASCII_1" localSheetId="5">#REF!</definedName>
    <definedName name="FICH_ASCII_1" localSheetId="6">#REF!</definedName>
    <definedName name="FICH_ASCII_1">#REF!</definedName>
    <definedName name="FICH_ASCII_3" localSheetId="10">#REF!</definedName>
    <definedName name="FICH_ASCII_3" localSheetId="22">#REF!</definedName>
    <definedName name="FICH_ASCII_3" localSheetId="17">#REF!</definedName>
    <definedName name="FICH_ASCII_3" localSheetId="18">#REF!</definedName>
    <definedName name="FICH_ASCII_3" localSheetId="19">#REF!</definedName>
    <definedName name="FICH_ASCII_3" localSheetId="16">#REF!</definedName>
    <definedName name="FICH_ASCII_3" localSheetId="32">#REF!</definedName>
    <definedName name="FICH_ASCII_3" localSheetId="36">#REF!</definedName>
    <definedName name="FICH_ASCII_3" localSheetId="5">#REF!</definedName>
    <definedName name="FICH_ASCII_3" localSheetId="6">#REF!</definedName>
    <definedName name="FICH_ASCII_3">#REF!</definedName>
    <definedName name="Filiale" localSheetId="10">#REF!</definedName>
    <definedName name="Filiale" localSheetId="22">#REF!</definedName>
    <definedName name="Filiale" localSheetId="17">#REF!</definedName>
    <definedName name="Filiale" localSheetId="18">#REF!</definedName>
    <definedName name="Filiale" localSheetId="19">#REF!</definedName>
    <definedName name="Filiale" localSheetId="16">#REF!</definedName>
    <definedName name="Filiale" localSheetId="32">#REF!</definedName>
    <definedName name="Filiale" localSheetId="36">#REF!</definedName>
    <definedName name="Filiale" localSheetId="5">#REF!</definedName>
    <definedName name="Filiale" localSheetId="6">#REF!</definedName>
    <definedName name="Filiale">#REF!</definedName>
    <definedName name="FIRB_Bank" localSheetId="10">#REF!</definedName>
    <definedName name="FIRB_Bank" localSheetId="22">#REF!</definedName>
    <definedName name="FIRB_Bank" localSheetId="17">#REF!</definedName>
    <definedName name="FIRB_Bank" localSheetId="18">#REF!</definedName>
    <definedName name="FIRB_Bank" localSheetId="19">#REF!</definedName>
    <definedName name="FIRB_Bank" localSheetId="16">#REF!</definedName>
    <definedName name="FIRB_Bank" localSheetId="32">#REF!</definedName>
    <definedName name="FIRB_Bank" localSheetId="36">#REF!</definedName>
    <definedName name="FIRB_Bank" localSheetId="5">#REF!</definedName>
    <definedName name="FIRB_Bank" localSheetId="6">#REF!</definedName>
    <definedName name="FIRB_Bank">#REF!</definedName>
    <definedName name="FIRB_Corporate" localSheetId="10">#REF!</definedName>
    <definedName name="FIRB_Corporate" localSheetId="22">#REF!</definedName>
    <definedName name="FIRB_Corporate" localSheetId="17">#REF!</definedName>
    <definedName name="FIRB_Corporate" localSheetId="18">#REF!</definedName>
    <definedName name="FIRB_Corporate" localSheetId="19">#REF!</definedName>
    <definedName name="FIRB_Corporate" localSheetId="16">#REF!</definedName>
    <definedName name="FIRB_Corporate" localSheetId="32">#REF!</definedName>
    <definedName name="FIRB_Corporate" localSheetId="36">#REF!</definedName>
    <definedName name="FIRB_Corporate" localSheetId="5">#REF!</definedName>
    <definedName name="FIRB_Corporate" localSheetId="6">#REF!</definedName>
    <definedName name="FIRB_Corporate">#REF!</definedName>
    <definedName name="FIRB_Corporate_DD" localSheetId="10">#REF!</definedName>
    <definedName name="FIRB_Corporate_DD" localSheetId="22">#REF!</definedName>
    <definedName name="FIRB_Corporate_DD" localSheetId="17">#REF!</definedName>
    <definedName name="FIRB_Corporate_DD" localSheetId="18">#REF!</definedName>
    <definedName name="FIRB_Corporate_DD" localSheetId="19">#REF!</definedName>
    <definedName name="FIRB_Corporate_DD" localSheetId="16">#REF!</definedName>
    <definedName name="FIRB_Corporate_DD" localSheetId="32">#REF!</definedName>
    <definedName name="FIRB_Corporate_DD" localSheetId="36">#REF!</definedName>
    <definedName name="FIRB_Corporate_DD" localSheetId="5">#REF!</definedName>
    <definedName name="FIRB_Corporate_DD" localSheetId="6">#REF!</definedName>
    <definedName name="FIRB_Corporate_DD">#REF!</definedName>
    <definedName name="FIRB_SL_HVCRE" localSheetId="10">#REF!</definedName>
    <definedName name="FIRB_SL_HVCRE" localSheetId="22">#REF!</definedName>
    <definedName name="FIRB_SL_HVCRE" localSheetId="17">#REF!</definedName>
    <definedName name="FIRB_SL_HVCRE" localSheetId="18">#REF!</definedName>
    <definedName name="FIRB_SL_HVCRE" localSheetId="19">#REF!</definedName>
    <definedName name="FIRB_SL_HVCRE" localSheetId="16">#REF!</definedName>
    <definedName name="FIRB_SL_HVCRE" localSheetId="32">#REF!</definedName>
    <definedName name="FIRB_SL_HVCRE" localSheetId="36">#REF!</definedName>
    <definedName name="FIRB_SL_HVCRE" localSheetId="5">#REF!</definedName>
    <definedName name="FIRB_SL_HVCRE" localSheetId="6">#REF!</definedName>
    <definedName name="FIRB_SL_HVCRE">#REF!</definedName>
    <definedName name="FIRB_SL_HVCRE_DD" localSheetId="10">#REF!</definedName>
    <definedName name="FIRB_SL_HVCRE_DD" localSheetId="22">#REF!</definedName>
    <definedName name="FIRB_SL_HVCRE_DD" localSheetId="17">#REF!</definedName>
    <definedName name="FIRB_SL_HVCRE_DD" localSheetId="18">#REF!</definedName>
    <definedName name="FIRB_SL_HVCRE_DD" localSheetId="19">#REF!</definedName>
    <definedName name="FIRB_SL_HVCRE_DD" localSheetId="16">#REF!</definedName>
    <definedName name="FIRB_SL_HVCRE_DD" localSheetId="32">#REF!</definedName>
    <definedName name="FIRB_SL_HVCRE_DD" localSheetId="36">#REF!</definedName>
    <definedName name="FIRB_SL_HVCRE_DD" localSheetId="5">#REF!</definedName>
    <definedName name="FIRB_SL_HVCRE_DD" localSheetId="6">#REF!</definedName>
    <definedName name="FIRB_SL_HVCRE_DD">#REF!</definedName>
    <definedName name="FIRB_SL_NonHVCRE" localSheetId="10">#REF!</definedName>
    <definedName name="FIRB_SL_NonHVCRE" localSheetId="22">#REF!</definedName>
    <definedName name="FIRB_SL_NonHVCRE" localSheetId="17">#REF!</definedName>
    <definedName name="FIRB_SL_NonHVCRE" localSheetId="18">#REF!</definedName>
    <definedName name="FIRB_SL_NonHVCRE" localSheetId="19">#REF!</definedName>
    <definedName name="FIRB_SL_NonHVCRE" localSheetId="16">#REF!</definedName>
    <definedName name="FIRB_SL_NonHVCRE" localSheetId="32">#REF!</definedName>
    <definedName name="FIRB_SL_NonHVCRE" localSheetId="36">#REF!</definedName>
    <definedName name="FIRB_SL_NonHVCRE" localSheetId="5">#REF!</definedName>
    <definedName name="FIRB_SL_NonHVCRE" localSheetId="6">#REF!</definedName>
    <definedName name="FIRB_SL_NonHVCRE">#REF!</definedName>
    <definedName name="FIRB_SL_NonHVCRE_DD" localSheetId="10">#REF!</definedName>
    <definedName name="FIRB_SL_NonHVCRE_DD" localSheetId="22">#REF!</definedName>
    <definedName name="FIRB_SL_NonHVCRE_DD" localSheetId="17">#REF!</definedName>
    <definedName name="FIRB_SL_NonHVCRE_DD" localSheetId="18">#REF!</definedName>
    <definedName name="FIRB_SL_NonHVCRE_DD" localSheetId="19">#REF!</definedName>
    <definedName name="FIRB_SL_NonHVCRE_DD" localSheetId="16">#REF!</definedName>
    <definedName name="FIRB_SL_NonHVCRE_DD" localSheetId="32">#REF!</definedName>
    <definedName name="FIRB_SL_NonHVCRE_DD" localSheetId="36">#REF!</definedName>
    <definedName name="FIRB_SL_NonHVCRE_DD" localSheetId="5">#REF!</definedName>
    <definedName name="FIRB_SL_NonHVCRE_DD" localSheetId="6">#REF!</definedName>
    <definedName name="FIRB_SL_NonHVCRE_DD">#REF!</definedName>
    <definedName name="FIRB_SME_Corp" localSheetId="10">#REF!</definedName>
    <definedName name="FIRB_SME_Corp" localSheetId="22">#REF!</definedName>
    <definedName name="FIRB_SME_Corp" localSheetId="17">#REF!</definedName>
    <definedName name="FIRB_SME_Corp" localSheetId="18">#REF!</definedName>
    <definedName name="FIRB_SME_Corp" localSheetId="19">#REF!</definedName>
    <definedName name="FIRB_SME_Corp" localSheetId="16">#REF!</definedName>
    <definedName name="FIRB_SME_Corp" localSheetId="32">#REF!</definedName>
    <definedName name="FIRB_SME_Corp" localSheetId="36">#REF!</definedName>
    <definedName name="FIRB_SME_Corp" localSheetId="5">#REF!</definedName>
    <definedName name="FIRB_SME_Corp" localSheetId="6">#REF!</definedName>
    <definedName name="FIRB_SME_Corp">#REF!</definedName>
    <definedName name="FIRB_SME_Corp_DD" localSheetId="10">#REF!</definedName>
    <definedName name="FIRB_SME_Corp_DD" localSheetId="22">#REF!</definedName>
    <definedName name="FIRB_SME_Corp_DD" localSheetId="17">#REF!</definedName>
    <definedName name="FIRB_SME_Corp_DD" localSheetId="18">#REF!</definedName>
    <definedName name="FIRB_SME_Corp_DD" localSheetId="19">#REF!</definedName>
    <definedName name="FIRB_SME_Corp_DD" localSheetId="16">#REF!</definedName>
    <definedName name="FIRB_SME_Corp_DD" localSheetId="32">#REF!</definedName>
    <definedName name="FIRB_SME_Corp_DD" localSheetId="36">#REF!</definedName>
    <definedName name="FIRB_SME_Corp_DD" localSheetId="5">#REF!</definedName>
    <definedName name="FIRB_SME_Corp_DD" localSheetId="6">#REF!</definedName>
    <definedName name="FIRB_SME_Corp_DD">#REF!</definedName>
    <definedName name="FIRB_Sovereign" localSheetId="10">#REF!</definedName>
    <definedName name="FIRB_Sovereign" localSheetId="22">#REF!</definedName>
    <definedName name="FIRB_Sovereign" localSheetId="17">#REF!</definedName>
    <definedName name="FIRB_Sovereign" localSheetId="18">#REF!</definedName>
    <definedName name="FIRB_Sovereign" localSheetId="19">#REF!</definedName>
    <definedName name="FIRB_Sovereign" localSheetId="16">#REF!</definedName>
    <definedName name="FIRB_Sovereign" localSheetId="32">#REF!</definedName>
    <definedName name="FIRB_Sovereign" localSheetId="36">#REF!</definedName>
    <definedName name="FIRB_Sovereign" localSheetId="5">#REF!</definedName>
    <definedName name="FIRB_Sovereign" localSheetId="6">#REF!</definedName>
    <definedName name="FIRB_Sovereign">#REF!</definedName>
    <definedName name="FIRB_Trading" localSheetId="10">#REF!</definedName>
    <definedName name="FIRB_Trading" localSheetId="22">#REF!</definedName>
    <definedName name="FIRB_Trading" localSheetId="17">#REF!</definedName>
    <definedName name="FIRB_Trading" localSheetId="18">#REF!</definedName>
    <definedName name="FIRB_Trading" localSheetId="19">#REF!</definedName>
    <definedName name="FIRB_Trading" localSheetId="16">#REF!</definedName>
    <definedName name="FIRB_Trading" localSheetId="32">#REF!</definedName>
    <definedName name="FIRB_Trading" localSheetId="36">#REF!</definedName>
    <definedName name="FIRB_Trading" localSheetId="5">#REF!</definedName>
    <definedName name="FIRB_Trading" localSheetId="6">#REF!</definedName>
    <definedName name="FIRB_Trading">#REF!</definedName>
    <definedName name="GRPNEW" localSheetId="10">#REF!</definedName>
    <definedName name="GRPNEW" localSheetId="22">#REF!</definedName>
    <definedName name="GRPNEW" localSheetId="17">#REF!</definedName>
    <definedName name="GRPNEW" localSheetId="18">#REF!</definedName>
    <definedName name="GRPNEW" localSheetId="19">#REF!</definedName>
    <definedName name="GRPNEW" localSheetId="16">#REF!</definedName>
    <definedName name="GRPNEW" localSheetId="32">#REF!</definedName>
    <definedName name="GRPNEW" localSheetId="36">#REF!</definedName>
    <definedName name="GRPNEW" localSheetId="5">#REF!</definedName>
    <definedName name="GRPNEW" localSheetId="6">#REF!</definedName>
    <definedName name="GRPNEW">#REF!</definedName>
    <definedName name="IMP_PAGE_1" localSheetId="10">#REF!</definedName>
    <definedName name="IMP_PAGE_1" localSheetId="22">#REF!</definedName>
    <definedName name="IMP_PAGE_1" localSheetId="17">#REF!</definedName>
    <definedName name="IMP_PAGE_1" localSheetId="18">#REF!</definedName>
    <definedName name="IMP_PAGE_1" localSheetId="19">#REF!</definedName>
    <definedName name="IMP_PAGE_1" localSheetId="16">#REF!</definedName>
    <definedName name="IMP_PAGE_1" localSheetId="32">#REF!</definedName>
    <definedName name="IMP_PAGE_1" localSheetId="36">#REF!</definedName>
    <definedName name="IMP_PAGE_1" localSheetId="5">#REF!</definedName>
    <definedName name="IMP_PAGE_1" localSheetId="6">#REF!</definedName>
    <definedName name="IMP_PAGE_1">#REF!</definedName>
    <definedName name="IMP_PAGE_10" localSheetId="10">#REF!</definedName>
    <definedName name="IMP_PAGE_10" localSheetId="22">#REF!</definedName>
    <definedName name="IMP_PAGE_10" localSheetId="17">#REF!</definedName>
    <definedName name="IMP_PAGE_10" localSheetId="18">#REF!</definedName>
    <definedName name="IMP_PAGE_10" localSheetId="19">#REF!</definedName>
    <definedName name="IMP_PAGE_10" localSheetId="16">#REF!</definedName>
    <definedName name="IMP_PAGE_10" localSheetId="32">#REF!</definedName>
    <definedName name="IMP_PAGE_10" localSheetId="36">#REF!</definedName>
    <definedName name="IMP_PAGE_10" localSheetId="5">#REF!</definedName>
    <definedName name="IMP_PAGE_10" localSheetId="6">#REF!</definedName>
    <definedName name="IMP_PAGE_10">#REF!</definedName>
    <definedName name="IMP_PAGE_11" localSheetId="10">#REF!</definedName>
    <definedName name="IMP_PAGE_11" localSheetId="22">#REF!</definedName>
    <definedName name="IMP_PAGE_11" localSheetId="17">#REF!</definedName>
    <definedName name="IMP_PAGE_11" localSheetId="18">#REF!</definedName>
    <definedName name="IMP_PAGE_11" localSheetId="19">#REF!</definedName>
    <definedName name="IMP_PAGE_11" localSheetId="16">#REF!</definedName>
    <definedName name="IMP_PAGE_11" localSheetId="32">#REF!</definedName>
    <definedName name="IMP_PAGE_11" localSheetId="36">#REF!</definedName>
    <definedName name="IMP_PAGE_11" localSheetId="5">#REF!</definedName>
    <definedName name="IMP_PAGE_11" localSheetId="6">#REF!</definedName>
    <definedName name="IMP_PAGE_11">#REF!</definedName>
    <definedName name="IMP_PAGE_12" localSheetId="10">#REF!</definedName>
    <definedName name="IMP_PAGE_12" localSheetId="22">#REF!</definedName>
    <definedName name="IMP_PAGE_12" localSheetId="17">#REF!</definedName>
    <definedName name="IMP_PAGE_12" localSheetId="18">#REF!</definedName>
    <definedName name="IMP_PAGE_12" localSheetId="19">#REF!</definedName>
    <definedName name="IMP_PAGE_12" localSheetId="16">#REF!</definedName>
    <definedName name="IMP_PAGE_12" localSheetId="32">#REF!</definedName>
    <definedName name="IMP_PAGE_12" localSheetId="36">#REF!</definedName>
    <definedName name="IMP_PAGE_12" localSheetId="5">#REF!</definedName>
    <definedName name="IMP_PAGE_12" localSheetId="6">#REF!</definedName>
    <definedName name="IMP_PAGE_12">#REF!</definedName>
    <definedName name="IMP_PAGE_13" localSheetId="10">#REF!</definedName>
    <definedName name="IMP_PAGE_13" localSheetId="22">#REF!</definedName>
    <definedName name="IMP_PAGE_13" localSheetId="17">#REF!</definedName>
    <definedName name="IMP_PAGE_13" localSheetId="18">#REF!</definedName>
    <definedName name="IMP_PAGE_13" localSheetId="19">#REF!</definedName>
    <definedName name="IMP_PAGE_13" localSheetId="16">#REF!</definedName>
    <definedName name="IMP_PAGE_13" localSheetId="32">#REF!</definedName>
    <definedName name="IMP_PAGE_13" localSheetId="36">#REF!</definedName>
    <definedName name="IMP_PAGE_13" localSheetId="5">#REF!</definedName>
    <definedName name="IMP_PAGE_13" localSheetId="6">#REF!</definedName>
    <definedName name="IMP_PAGE_13">#REF!</definedName>
    <definedName name="IMP_PAGE_14" localSheetId="10">#REF!</definedName>
    <definedName name="IMP_PAGE_14" localSheetId="22">#REF!</definedName>
    <definedName name="IMP_PAGE_14" localSheetId="17">#REF!</definedName>
    <definedName name="IMP_PAGE_14" localSheetId="18">#REF!</definedName>
    <definedName name="IMP_PAGE_14" localSheetId="19">#REF!</definedName>
    <definedName name="IMP_PAGE_14" localSheetId="16">#REF!</definedName>
    <definedName name="IMP_PAGE_14" localSheetId="32">#REF!</definedName>
    <definedName name="IMP_PAGE_14" localSheetId="36">#REF!</definedName>
    <definedName name="IMP_PAGE_14" localSheetId="5">#REF!</definedName>
    <definedName name="IMP_PAGE_14" localSheetId="6">#REF!</definedName>
    <definedName name="IMP_PAGE_14">#REF!</definedName>
    <definedName name="IMP_PAGE_15" localSheetId="10">#REF!</definedName>
    <definedName name="IMP_PAGE_15" localSheetId="22">#REF!</definedName>
    <definedName name="IMP_PAGE_15" localSheetId="17">#REF!</definedName>
    <definedName name="IMP_PAGE_15" localSheetId="18">#REF!</definedName>
    <definedName name="IMP_PAGE_15" localSheetId="19">#REF!</definedName>
    <definedName name="IMP_PAGE_15" localSheetId="16">#REF!</definedName>
    <definedName name="IMP_PAGE_15" localSheetId="32">#REF!</definedName>
    <definedName name="IMP_PAGE_15" localSheetId="36">#REF!</definedName>
    <definedName name="IMP_PAGE_15" localSheetId="5">#REF!</definedName>
    <definedName name="IMP_PAGE_15" localSheetId="6">#REF!</definedName>
    <definedName name="IMP_PAGE_15">#REF!</definedName>
    <definedName name="IMP_PAGE_16" localSheetId="10">#REF!</definedName>
    <definedName name="IMP_PAGE_16" localSheetId="22">#REF!</definedName>
    <definedName name="IMP_PAGE_16" localSheetId="17">#REF!</definedName>
    <definedName name="IMP_PAGE_16" localSheetId="18">#REF!</definedName>
    <definedName name="IMP_PAGE_16" localSheetId="19">#REF!</definedName>
    <definedName name="IMP_PAGE_16" localSheetId="16">#REF!</definedName>
    <definedName name="IMP_PAGE_16" localSheetId="32">#REF!</definedName>
    <definedName name="IMP_PAGE_16" localSheetId="36">#REF!</definedName>
    <definedName name="IMP_PAGE_16" localSheetId="5">#REF!</definedName>
    <definedName name="IMP_PAGE_16" localSheetId="6">#REF!</definedName>
    <definedName name="IMP_PAGE_16">#REF!</definedName>
    <definedName name="IMP_PAGE_2" localSheetId="10">#REF!</definedName>
    <definedName name="IMP_PAGE_2" localSheetId="22">#REF!</definedName>
    <definedName name="IMP_PAGE_2" localSheetId="17">#REF!</definedName>
    <definedName name="IMP_PAGE_2" localSheetId="18">#REF!</definedName>
    <definedName name="IMP_PAGE_2" localSheetId="19">#REF!</definedName>
    <definedName name="IMP_PAGE_2" localSheetId="16">#REF!</definedName>
    <definedName name="IMP_PAGE_2" localSheetId="32">#REF!</definedName>
    <definedName name="IMP_PAGE_2" localSheetId="36">#REF!</definedName>
    <definedName name="IMP_PAGE_2" localSheetId="5">#REF!</definedName>
    <definedName name="IMP_PAGE_2" localSheetId="6">#REF!</definedName>
    <definedName name="IMP_PAGE_2">#REF!</definedName>
    <definedName name="IMP_PAGE_3" localSheetId="10">#REF!</definedName>
    <definedName name="IMP_PAGE_3" localSheetId="22">#REF!</definedName>
    <definedName name="IMP_PAGE_3" localSheetId="17">#REF!</definedName>
    <definedName name="IMP_PAGE_3" localSheetId="18">#REF!</definedName>
    <definedName name="IMP_PAGE_3" localSheetId="19">#REF!</definedName>
    <definedName name="IMP_PAGE_3" localSheetId="16">#REF!</definedName>
    <definedName name="IMP_PAGE_3" localSheetId="32">#REF!</definedName>
    <definedName name="IMP_PAGE_3" localSheetId="36">#REF!</definedName>
    <definedName name="IMP_PAGE_3" localSheetId="5">#REF!</definedName>
    <definedName name="IMP_PAGE_3" localSheetId="6">#REF!</definedName>
    <definedName name="IMP_PAGE_3">#REF!</definedName>
    <definedName name="IMP_PAGE_4" localSheetId="10">#REF!</definedName>
    <definedName name="IMP_PAGE_4" localSheetId="22">#REF!</definedName>
    <definedName name="IMP_PAGE_4" localSheetId="17">#REF!</definedName>
    <definedName name="IMP_PAGE_4" localSheetId="18">#REF!</definedName>
    <definedName name="IMP_PAGE_4" localSheetId="19">#REF!</definedName>
    <definedName name="IMP_PAGE_4" localSheetId="16">#REF!</definedName>
    <definedName name="IMP_PAGE_4" localSheetId="32">#REF!</definedName>
    <definedName name="IMP_PAGE_4" localSheetId="36">#REF!</definedName>
    <definedName name="IMP_PAGE_4" localSheetId="5">#REF!</definedName>
    <definedName name="IMP_PAGE_4" localSheetId="6">#REF!</definedName>
    <definedName name="IMP_PAGE_4">#REF!</definedName>
    <definedName name="IMP_PAGE_5" localSheetId="10">#REF!</definedName>
    <definedName name="IMP_PAGE_5" localSheetId="22">#REF!</definedName>
    <definedName name="IMP_PAGE_5" localSheetId="17">#REF!</definedName>
    <definedName name="IMP_PAGE_5" localSheetId="18">#REF!</definedName>
    <definedName name="IMP_PAGE_5" localSheetId="19">#REF!</definedName>
    <definedName name="IMP_PAGE_5" localSheetId="16">#REF!</definedName>
    <definedName name="IMP_PAGE_5" localSheetId="32">#REF!</definedName>
    <definedName name="IMP_PAGE_5" localSheetId="36">#REF!</definedName>
    <definedName name="IMP_PAGE_5" localSheetId="5">#REF!</definedName>
    <definedName name="IMP_PAGE_5" localSheetId="6">#REF!</definedName>
    <definedName name="IMP_PAGE_5">#REF!</definedName>
    <definedName name="IMP_PAGE_6" localSheetId="10">#REF!</definedName>
    <definedName name="IMP_PAGE_6" localSheetId="22">#REF!</definedName>
    <definedName name="IMP_PAGE_6" localSheetId="17">#REF!</definedName>
    <definedName name="IMP_PAGE_6" localSheetId="18">#REF!</definedName>
    <definedName name="IMP_PAGE_6" localSheetId="19">#REF!</definedName>
    <definedName name="IMP_PAGE_6" localSheetId="16">#REF!</definedName>
    <definedName name="IMP_PAGE_6" localSheetId="32">#REF!</definedName>
    <definedName name="IMP_PAGE_6" localSheetId="36">#REF!</definedName>
    <definedName name="IMP_PAGE_6" localSheetId="5">#REF!</definedName>
    <definedName name="IMP_PAGE_6" localSheetId="6">#REF!</definedName>
    <definedName name="IMP_PAGE_6">#REF!</definedName>
    <definedName name="IMP_PAGE_7" localSheetId="10">#REF!</definedName>
    <definedName name="IMP_PAGE_7" localSheetId="22">#REF!</definedName>
    <definedName name="IMP_PAGE_7" localSheetId="17">#REF!</definedName>
    <definedName name="IMP_PAGE_7" localSheetId="18">#REF!</definedName>
    <definedName name="IMP_PAGE_7" localSheetId="19">#REF!</definedName>
    <definedName name="IMP_PAGE_7" localSheetId="16">#REF!</definedName>
    <definedName name="IMP_PAGE_7" localSheetId="32">#REF!</definedName>
    <definedName name="IMP_PAGE_7" localSheetId="36">#REF!</definedName>
    <definedName name="IMP_PAGE_7" localSheetId="5">#REF!</definedName>
    <definedName name="IMP_PAGE_7" localSheetId="6">#REF!</definedName>
    <definedName name="IMP_PAGE_7">#REF!</definedName>
    <definedName name="IMP_PAGE_8" localSheetId="10">#REF!</definedName>
    <definedName name="IMP_PAGE_8" localSheetId="22">#REF!</definedName>
    <definedName name="IMP_PAGE_8" localSheetId="17">#REF!</definedName>
    <definedName name="IMP_PAGE_8" localSheetId="18">#REF!</definedName>
    <definedName name="IMP_PAGE_8" localSheetId="19">#REF!</definedName>
    <definedName name="IMP_PAGE_8" localSheetId="16">#REF!</definedName>
    <definedName name="IMP_PAGE_8" localSheetId="32">#REF!</definedName>
    <definedName name="IMP_PAGE_8" localSheetId="36">#REF!</definedName>
    <definedName name="IMP_PAGE_8" localSheetId="5">#REF!</definedName>
    <definedName name="IMP_PAGE_8" localSheetId="6">#REF!</definedName>
    <definedName name="IMP_PAGE_8">#REF!</definedName>
    <definedName name="IMP_PAGE_9" localSheetId="10">#REF!</definedName>
    <definedName name="IMP_PAGE_9" localSheetId="22">#REF!</definedName>
    <definedName name="IMP_PAGE_9" localSheetId="17">#REF!</definedName>
    <definedName name="IMP_PAGE_9" localSheetId="18">#REF!</definedName>
    <definedName name="IMP_PAGE_9" localSheetId="19">#REF!</definedName>
    <definedName name="IMP_PAGE_9" localSheetId="16">#REF!</definedName>
    <definedName name="IMP_PAGE_9" localSheetId="32">#REF!</definedName>
    <definedName name="IMP_PAGE_9" localSheetId="36">#REF!</definedName>
    <definedName name="IMP_PAGE_9" localSheetId="5">#REF!</definedName>
    <definedName name="IMP_PAGE_9" localSheetId="6">#REF!</definedName>
    <definedName name="IMP_PAGE_9">#REF!</definedName>
    <definedName name="IMP_PAGE_TITRE" localSheetId="10">#REF!</definedName>
    <definedName name="IMP_PAGE_TITRE" localSheetId="22">#REF!</definedName>
    <definedName name="IMP_PAGE_TITRE" localSheetId="17">#REF!</definedName>
    <definedName name="IMP_PAGE_TITRE" localSheetId="18">#REF!</definedName>
    <definedName name="IMP_PAGE_TITRE" localSheetId="19">#REF!</definedName>
    <definedName name="IMP_PAGE_TITRE" localSheetId="16">#REF!</definedName>
    <definedName name="IMP_PAGE_TITRE" localSheetId="32">#REF!</definedName>
    <definedName name="IMP_PAGE_TITRE" localSheetId="36">#REF!</definedName>
    <definedName name="IMP_PAGE_TITRE" localSheetId="5">#REF!</definedName>
    <definedName name="IMP_PAGE_TITRE" localSheetId="6">#REF!</definedName>
    <definedName name="IMP_PAGE_TITRE">#REF!</definedName>
    <definedName name="IMP_TOUT" localSheetId="10">#REF!</definedName>
    <definedName name="IMP_TOUT" localSheetId="22">#REF!</definedName>
    <definedName name="IMP_TOUT" localSheetId="17">#REF!</definedName>
    <definedName name="IMP_TOUT" localSheetId="18">#REF!</definedName>
    <definedName name="IMP_TOUT" localSheetId="19">#REF!</definedName>
    <definedName name="IMP_TOUT" localSheetId="16">#REF!</definedName>
    <definedName name="IMP_TOUT" localSheetId="32">#REF!</definedName>
    <definedName name="IMP_TOUT" localSheetId="36">#REF!</definedName>
    <definedName name="IMP_TOUT" localSheetId="5">#REF!</definedName>
    <definedName name="IMP_TOUT" localSheetId="6">#REF!</definedName>
    <definedName name="IMP_TOUT">#REF!</definedName>
    <definedName name="IRB_Equity" localSheetId="10">#REF!</definedName>
    <definedName name="IRB_Equity" localSheetId="22">#REF!</definedName>
    <definedName name="IRB_Equity" localSheetId="17">#REF!</definedName>
    <definedName name="IRB_Equity" localSheetId="18">#REF!</definedName>
    <definedName name="IRB_Equity" localSheetId="19">#REF!</definedName>
    <definedName name="IRB_Equity" localSheetId="16">#REF!</definedName>
    <definedName name="IRB_Equity" localSheetId="32">#REF!</definedName>
    <definedName name="IRB_Equity" localSheetId="36">#REF!</definedName>
    <definedName name="IRB_Equity" localSheetId="5">#REF!</definedName>
    <definedName name="IRB_Equity" localSheetId="6">#REF!</definedName>
    <definedName name="IRB_Equity">#REF!</definedName>
    <definedName name="IRB_Securitization" localSheetId="10">#REF!</definedName>
    <definedName name="IRB_Securitization" localSheetId="22">#REF!</definedName>
    <definedName name="IRB_Securitization" localSheetId="17">#REF!</definedName>
    <definedName name="IRB_Securitization" localSheetId="18">#REF!</definedName>
    <definedName name="IRB_Securitization" localSheetId="19">#REF!</definedName>
    <definedName name="IRB_Securitization" localSheetId="16">#REF!</definedName>
    <definedName name="IRB_Securitization" localSheetId="32">#REF!</definedName>
    <definedName name="IRB_Securitization" localSheetId="36">#REF!</definedName>
    <definedName name="IRB_Securitization" localSheetId="5">#REF!</definedName>
    <definedName name="IRB_Securitization" localSheetId="6">#REF!</definedName>
    <definedName name="IRB_Securitization">#REF!</definedName>
    <definedName name="IRB_SL_Slotting" localSheetId="10">#REF!</definedName>
    <definedName name="IRB_SL_Slotting" localSheetId="22">#REF!</definedName>
    <definedName name="IRB_SL_Slotting" localSheetId="17">#REF!</definedName>
    <definedName name="IRB_SL_Slotting" localSheetId="18">#REF!</definedName>
    <definedName name="IRB_SL_Slotting" localSheetId="19">#REF!</definedName>
    <definedName name="IRB_SL_Slotting" localSheetId="16">#REF!</definedName>
    <definedName name="IRB_SL_Slotting" localSheetId="32">#REF!</definedName>
    <definedName name="IRB_SL_Slotting" localSheetId="36">#REF!</definedName>
    <definedName name="IRB_SL_Slotting" localSheetId="5">#REF!</definedName>
    <definedName name="IRB_SL_Slotting" localSheetId="6">#REF!</definedName>
    <definedName name="IRB_SL_Slotting">#REF!</definedName>
    <definedName name="Langue" localSheetId="22">[6]Checklist!$B$15</definedName>
    <definedName name="Langue" localSheetId="24">[6]Checklist!$B$15</definedName>
    <definedName name="Langue" localSheetId="11">[6]Checklist!$B$15</definedName>
    <definedName name="Langue">[6]Checklist!$B$15</definedName>
    <definedName name="Market_Risk" localSheetId="9">#REF!</definedName>
    <definedName name="Market_Risk" localSheetId="10">#REF!</definedName>
    <definedName name="Market_Risk" localSheetId="22">#REF!</definedName>
    <definedName name="Market_Risk" localSheetId="17">#REF!</definedName>
    <definedName name="Market_Risk" localSheetId="18">#REF!</definedName>
    <definedName name="Market_Risk" localSheetId="19">#REF!</definedName>
    <definedName name="Market_Risk" localSheetId="16">#REF!</definedName>
    <definedName name="Market_Risk" localSheetId="24">#REF!</definedName>
    <definedName name="Market_Risk" localSheetId="11">#REF!</definedName>
    <definedName name="Market_Risk" localSheetId="32">#REF!</definedName>
    <definedName name="Market_Risk" localSheetId="36">#REF!</definedName>
    <definedName name="Market_Risk" localSheetId="5">#REF!</definedName>
    <definedName name="Market_Risk" localSheetId="6">#REF!</definedName>
    <definedName name="Market_Risk" localSheetId="8">#REF!</definedName>
    <definedName name="Market_Risk">#REF!</definedName>
    <definedName name="MOIS" localSheetId="9">#REF!</definedName>
    <definedName name="MOIS" localSheetId="10">#REF!</definedName>
    <definedName name="MOIS" localSheetId="22">#REF!</definedName>
    <definedName name="MOIS" localSheetId="17">#REF!</definedName>
    <definedName name="MOIS" localSheetId="18">#REF!</definedName>
    <definedName name="MOIS" localSheetId="19">#REF!</definedName>
    <definedName name="MOIS" localSheetId="16">#REF!</definedName>
    <definedName name="MOIS" localSheetId="32">#REF!</definedName>
    <definedName name="MOIS" localSheetId="36">#REF!</definedName>
    <definedName name="MOIS" localSheetId="5">#REF!</definedName>
    <definedName name="MOIS" localSheetId="6">#REF!</definedName>
    <definedName name="MOIS" localSheetId="8">#REF!</definedName>
    <definedName name="MOIS">#REF!</definedName>
    <definedName name="MOIS_CHIF" localSheetId="9">#REF!</definedName>
    <definedName name="MOIS_CHIF" localSheetId="10">#REF!</definedName>
    <definedName name="MOIS_CHIF" localSheetId="22">#REF!</definedName>
    <definedName name="MOIS_CHIF" localSheetId="17">#REF!</definedName>
    <definedName name="MOIS_CHIF" localSheetId="18">#REF!</definedName>
    <definedName name="MOIS_CHIF" localSheetId="19">#REF!</definedName>
    <definedName name="MOIS_CHIF" localSheetId="16">#REF!</definedName>
    <definedName name="MOIS_CHIF" localSheetId="32">#REF!</definedName>
    <definedName name="MOIS_CHIF" localSheetId="36">#REF!</definedName>
    <definedName name="MOIS_CHIF" localSheetId="5">#REF!</definedName>
    <definedName name="MOIS_CHIF" localSheetId="6">#REF!</definedName>
    <definedName name="MOIS_CHIF">#REF!</definedName>
    <definedName name="myFileName" localSheetId="10">#REF!</definedName>
    <definedName name="myFileName" localSheetId="22">#REF!</definedName>
    <definedName name="myFileName" localSheetId="17">#REF!</definedName>
    <definedName name="myFileName" localSheetId="18">#REF!</definedName>
    <definedName name="myFileName" localSheetId="19">#REF!</definedName>
    <definedName name="myFileName" localSheetId="16">#REF!</definedName>
    <definedName name="myFileName" localSheetId="32">#REF!</definedName>
    <definedName name="myFileName" localSheetId="36">#REF!</definedName>
    <definedName name="myFileName" localSheetId="5">#REF!</definedName>
    <definedName name="myFileName" localSheetId="6">#REF!</definedName>
    <definedName name="myFileName">#REF!</definedName>
    <definedName name="Name">'[7]Tableau de bord'!$C$2</definedName>
    <definedName name="NB_JOUR_MOIS" localSheetId="9">#REF!</definedName>
    <definedName name="NB_JOUR_MOIS" localSheetId="10">#REF!</definedName>
    <definedName name="NB_JOUR_MOIS" localSheetId="22">#REF!</definedName>
    <definedName name="NB_JOUR_MOIS" localSheetId="17">#REF!</definedName>
    <definedName name="NB_JOUR_MOIS" localSheetId="18">#REF!</definedName>
    <definedName name="NB_JOUR_MOIS" localSheetId="19">#REF!</definedName>
    <definedName name="NB_JOUR_MOIS" localSheetId="16">#REF!</definedName>
    <definedName name="NB_JOUR_MOIS" localSheetId="24">#REF!</definedName>
    <definedName name="NB_JOUR_MOIS" localSheetId="11">#REF!</definedName>
    <definedName name="NB_JOUR_MOIS" localSheetId="32">#REF!</definedName>
    <definedName name="NB_JOUR_MOIS" localSheetId="36">#REF!</definedName>
    <definedName name="NB_JOUR_MOIS" localSheetId="5">#REF!</definedName>
    <definedName name="NB_JOUR_MOIS" localSheetId="6">#REF!</definedName>
    <definedName name="NB_JOUR_MOIS" localSheetId="8">#REF!</definedName>
    <definedName name="NB_JOUR_MOIS">#REF!</definedName>
    <definedName name="OLE_LINK24" localSheetId="1">'Notes to users'!$A$10</definedName>
    <definedName name="OLE_LINK3" localSheetId="1">'Notes to users'!$A$4</definedName>
    <definedName name="Op_Risk" localSheetId="9">#REF!</definedName>
    <definedName name="Op_Risk" localSheetId="10">#REF!</definedName>
    <definedName name="Op_Risk" localSheetId="22">#REF!</definedName>
    <definedName name="Op_Risk" localSheetId="17">#REF!</definedName>
    <definedName name="Op_Risk" localSheetId="18">#REF!</definedName>
    <definedName name="Op_Risk" localSheetId="19">#REF!</definedName>
    <definedName name="Op_Risk" localSheetId="16">#REF!</definedName>
    <definedName name="Op_Risk" localSheetId="11">#REF!</definedName>
    <definedName name="Op_Risk" localSheetId="32">#REF!</definedName>
    <definedName name="Op_Risk" localSheetId="36">#REF!</definedName>
    <definedName name="Op_Risk" localSheetId="5">#REF!</definedName>
    <definedName name="Op_Risk" localSheetId="6">#REF!</definedName>
    <definedName name="Op_Risk" localSheetId="8">#REF!</definedName>
    <definedName name="Op_Risk">#REF!</definedName>
    <definedName name="PD_LGD_Equity" localSheetId="9">#REF!</definedName>
    <definedName name="PD_LGD_Equity" localSheetId="10">#REF!</definedName>
    <definedName name="PD_LGD_Equity" localSheetId="22">#REF!</definedName>
    <definedName name="PD_LGD_Equity" localSheetId="17">#REF!</definedName>
    <definedName name="PD_LGD_Equity" localSheetId="18">#REF!</definedName>
    <definedName name="PD_LGD_Equity" localSheetId="19">#REF!</definedName>
    <definedName name="PD_LGD_Equity" localSheetId="16">#REF!</definedName>
    <definedName name="PD_LGD_Equity" localSheetId="32">#REF!</definedName>
    <definedName name="PD_LGD_Equity" localSheetId="36">#REF!</definedName>
    <definedName name="PD_LGD_Equity" localSheetId="5">#REF!</definedName>
    <definedName name="PD_LGD_Equity" localSheetId="6">#REF!</definedName>
    <definedName name="PD_LGD_Equity">#REF!</definedName>
    <definedName name="PenAdjGeouse" localSheetId="22">[8]USE!$AA$1:$AW$134</definedName>
    <definedName name="PenAdjGeouse" localSheetId="24">[8]USE!$AA$1:$AW$134</definedName>
    <definedName name="PenAdjGeouse" localSheetId="11">[8]USE!$AA$1:$AW$134</definedName>
    <definedName name="PenAdjGeouse">[8]USE!$AA$1:$AW$134</definedName>
    <definedName name="_xlnm.Print_Area" localSheetId="29">BBE!$A$1:$M$17</definedName>
    <definedName name="_xlnm.Print_Area" localSheetId="9">'Capital Adequacy '!$A$1:$Q$48</definedName>
    <definedName name="_xlnm.Print_Area" localSheetId="30">CDS!$A$1:$O$24</definedName>
    <definedName name="_xlnm.Print_Area" localSheetId="26">'CF-Impaired'!$A$1:$S$55</definedName>
    <definedName name="_xlnm.Print_Area" localSheetId="10">'CF-RWA'!$A$1:$M$33</definedName>
    <definedName name="_xlnm.Print_Area" localSheetId="2">Contents!$A$1:$K$38</definedName>
    <definedName name="_xlnm.Print_Area" localSheetId="22">'CR-AIRB Back Testing'!$A$1:$N$41</definedName>
    <definedName name="_xlnm.Print_Area" localSheetId="17">'CR-AIRB Non-Retail1'!$A$1:$S$86</definedName>
    <definedName name="_xlnm.Print_Area" localSheetId="18">'CR-AIRB Non-Retail1 Ancien'!$A$1:$AA$102</definedName>
    <definedName name="_xlnm.Print_Area" localSheetId="19">'CR-AIRB Non-Retail2'!$A$1:$AA$86</definedName>
    <definedName name="_xlnm.Print_Area" localSheetId="20">'CR-AIRB Non-Retail2 Ancien'!$A$1:$T$40</definedName>
    <definedName name="_xlnm.Print_Area" localSheetId="14">'CR-AIRB Retail1'!$A$1:$M$60</definedName>
    <definedName name="_xlnm.Print_Area" localSheetId="16">'CR-AIRB Retail2'!$A$1:$M$60</definedName>
    <definedName name="_xlnm.Print_Area" localSheetId="25">'CR-Geographic (dans Capital)'!$A$1:$G$50</definedName>
    <definedName name="_xlnm.Print_Area" localSheetId="13">'CR-Gross EAD'!$A$1:$T$54</definedName>
    <definedName name="_xlnm.Print_Area" localSheetId="24">'CR-Gross EAD EUR '!$A$1:$T$42</definedName>
    <definedName name="_xlnm.Print_Area" localSheetId="23">'CR-Gross Exposure(dans Capital)'!$A$1:$V$52</definedName>
    <definedName name="_xlnm.Print_Area" localSheetId="27">'CR-Maturity'!$A$1:$O$35</definedName>
    <definedName name="_xlnm.Print_Area" localSheetId="28">'CR-Mitigation'!$A$1:$I$37</definedName>
    <definedName name="_xlnm.Print_Area" localSheetId="11">'CR-RECO'!$A$1:$I$43</definedName>
    <definedName name="_xlnm.Print_Area" localSheetId="12">'CR-STD'!$A$1:$Y$33</definedName>
    <definedName name="_xlnm.Print_Area" localSheetId="32">'Deriv Financ. Instruments'!$A$1:$L$20</definedName>
    <definedName name="_xlnm.Print_Area" localSheetId="31">Derivatives!$A$1:$J$58</definedName>
    <definedName name="_xlnm.Print_Area" localSheetId="36">Glossary!$A$1:$B$30</definedName>
    <definedName name="_xlnm.Print_Area" localSheetId="7">'Leverage - E'!$B$1:$M$52</definedName>
    <definedName name="_xlnm.Print_Area" localSheetId="1">'Notes to users'!$A$1:$E$33</definedName>
    <definedName name="_xlnm.Print_Area" localSheetId="3">'page 18.3'!$A$1:$K$48</definedName>
    <definedName name="_xlnm.Print_Area" localSheetId="4">'page 20'!$A$1:$F$59</definedName>
    <definedName name="_xlnm.Print_Area" localSheetId="15">'page 35.1'!$A$1:$R$43</definedName>
    <definedName name="_xlnm.Print_Area" localSheetId="21">'page 37'!$A$1:$R$41</definedName>
    <definedName name="_xlnm.Print_Area" localSheetId="0">'page titre'!$A$1:$P$41</definedName>
    <definedName name="_xlnm.Print_Area" localSheetId="5">'RC + ratios1'!$A$1:$L$77</definedName>
    <definedName name="_xlnm.Print_Area" localSheetId="6">'RC + ratios2'!$A$1:$L$51</definedName>
    <definedName name="_xlnm.Print_Area" localSheetId="8">'Reco BS vs Capital'!$A$1:$F$89</definedName>
    <definedName name="_xlnm.Print_Area" localSheetId="33">'Sec_Aggregate mnt'!$A$1:$Y$47</definedName>
    <definedName name="_xlnm.Print_Area" localSheetId="35">Sec_Asset!$A$1:$Q$28</definedName>
    <definedName name="_xlnm.Print_Area" localSheetId="34">Sec_Framework!$A$1:$S$65</definedName>
    <definedName name="_xlnm.Print_Area">#REF!</definedName>
    <definedName name="Print_Area_MI" localSheetId="9">#REF!</definedName>
    <definedName name="Print_Area_MI" localSheetId="10">#REF!</definedName>
    <definedName name="Print_Area_MI" localSheetId="22">#REF!</definedName>
    <definedName name="Print_Area_MI" localSheetId="17">#REF!</definedName>
    <definedName name="Print_Area_MI" localSheetId="18">#REF!</definedName>
    <definedName name="Print_Area_MI" localSheetId="19">#REF!</definedName>
    <definedName name="Print_Area_MI" localSheetId="16">#REF!</definedName>
    <definedName name="Print_Area_MI" localSheetId="24">#REF!</definedName>
    <definedName name="Print_Area_MI" localSheetId="11">#REF!</definedName>
    <definedName name="Print_Area_MI" localSheetId="32">#REF!</definedName>
    <definedName name="Print_Area_MI" localSheetId="36">#REF!</definedName>
    <definedName name="Print_Area_MI" localSheetId="5">#REF!</definedName>
    <definedName name="Print_Area_MI" localSheetId="6">#REF!</definedName>
    <definedName name="Print_Area_MI" localSheetId="8">#REF!</definedName>
    <definedName name="Print_Area_MI">#REF!</definedName>
    <definedName name="printMappingTableRange" localSheetId="9">#REF!</definedName>
    <definedName name="printMappingTableRange" localSheetId="10">#REF!</definedName>
    <definedName name="printMappingTableRange" localSheetId="22">#REF!</definedName>
    <definedName name="printMappingTableRange" localSheetId="17">#REF!</definedName>
    <definedName name="printMappingTableRange" localSheetId="18">#REF!</definedName>
    <definedName name="printMappingTableRange" localSheetId="19">#REF!</definedName>
    <definedName name="printMappingTableRange" localSheetId="16">#REF!</definedName>
    <definedName name="printMappingTableRange" localSheetId="32">#REF!</definedName>
    <definedName name="printMappingTableRange" localSheetId="36">#REF!</definedName>
    <definedName name="printMappingTableRange" localSheetId="5">#REF!</definedName>
    <definedName name="printMappingTableRange" localSheetId="6">#REF!</definedName>
    <definedName name="printMappingTableRange">#REF!</definedName>
    <definedName name="Quarter">'[9]Tableau de bord'!$F$7</definedName>
    <definedName name="Ra_Annee" localSheetId="9">#REF!</definedName>
    <definedName name="Ra_Annee" localSheetId="10">#REF!</definedName>
    <definedName name="Ra_Annee" localSheetId="22">#REF!</definedName>
    <definedName name="Ra_Annee" localSheetId="17">#REF!</definedName>
    <definedName name="Ra_Annee" localSheetId="18">#REF!</definedName>
    <definedName name="Ra_Annee" localSheetId="19">#REF!</definedName>
    <definedName name="Ra_Annee" localSheetId="16">#REF!</definedName>
    <definedName name="Ra_Annee" localSheetId="24">#REF!</definedName>
    <definedName name="Ra_Annee" localSheetId="11">#REF!</definedName>
    <definedName name="Ra_Annee" localSheetId="32">#REF!</definedName>
    <definedName name="Ra_Annee" localSheetId="36">#REF!</definedName>
    <definedName name="Ra_Annee" localSheetId="5">#REF!</definedName>
    <definedName name="Ra_Annee" localSheetId="6">#REF!</definedName>
    <definedName name="Ra_Annee" localSheetId="8">#REF!</definedName>
    <definedName name="Ra_Annee">#REF!</definedName>
    <definedName name="Ra_Date">'[2]Tableau de bord'!$U$14</definedName>
    <definedName name="Ra_Jour" localSheetId="9">#REF!</definedName>
    <definedName name="Ra_Jour" localSheetId="10">#REF!</definedName>
    <definedName name="Ra_Jour" localSheetId="22">#REF!</definedName>
    <definedName name="Ra_Jour" localSheetId="17">#REF!</definedName>
    <definedName name="Ra_Jour" localSheetId="18">#REF!</definedName>
    <definedName name="Ra_Jour" localSheetId="19">#REF!</definedName>
    <definedName name="Ra_Jour" localSheetId="16">#REF!</definedName>
    <definedName name="Ra_Jour" localSheetId="24">#REF!</definedName>
    <definedName name="Ra_Jour" localSheetId="11">#REF!</definedName>
    <definedName name="Ra_Jour" localSheetId="32">#REF!</definedName>
    <definedName name="Ra_Jour" localSheetId="36">#REF!</definedName>
    <definedName name="Ra_Jour" localSheetId="5">#REF!</definedName>
    <definedName name="Ra_Jour" localSheetId="6">#REF!</definedName>
    <definedName name="Ra_Jour" localSheetId="8">#REF!</definedName>
    <definedName name="Ra_Jour">#REF!</definedName>
    <definedName name="Ra_Links" localSheetId="9">'[2]Tableau de bord'!#REF!</definedName>
    <definedName name="Ra_Links" localSheetId="10">'[2]Tableau de bord'!#REF!</definedName>
    <definedName name="Ra_Links" localSheetId="22">'[2]Tableau de bord'!#REF!</definedName>
    <definedName name="Ra_Links" localSheetId="17">'[2]Tableau de bord'!#REF!</definedName>
    <definedName name="Ra_Links" localSheetId="18">'[2]Tableau de bord'!#REF!</definedName>
    <definedName name="Ra_Links" localSheetId="19">'[2]Tableau de bord'!#REF!</definedName>
    <definedName name="Ra_Links" localSheetId="16">'[2]Tableau de bord'!#REF!</definedName>
    <definedName name="Ra_Links" localSheetId="24">'[2]Tableau de bord'!#REF!</definedName>
    <definedName name="Ra_Links" localSheetId="11">'[2]Tableau de bord'!#REF!</definedName>
    <definedName name="Ra_Links" localSheetId="32">'[2]Tableau de bord'!#REF!</definedName>
    <definedName name="Ra_Links" localSheetId="36">'[2]Tableau de bord'!#REF!</definedName>
    <definedName name="Ra_Links" localSheetId="15">'[2]Tableau de bord'!#REF!</definedName>
    <definedName name="Ra_Links" localSheetId="21">'[2]Tableau de bord'!#REF!</definedName>
    <definedName name="Ra_Links" localSheetId="5">'[2]Tableau de bord'!#REF!</definedName>
    <definedName name="Ra_Links" localSheetId="6">'[2]Tableau de bord'!#REF!</definedName>
    <definedName name="Ra_Links" localSheetId="8">'[2]Tableau de bord'!#REF!</definedName>
    <definedName name="Ra_Links" localSheetId="33">'[2]Tableau de bord'!#REF!</definedName>
    <definedName name="Ra_Links" localSheetId="35">'[2]Tableau de bord'!#REF!</definedName>
    <definedName name="Ra_Links" localSheetId="34">'[2]Tableau de bord'!#REF!</definedName>
    <definedName name="Ra_Links">'[2]Tableau de bord'!#REF!</definedName>
    <definedName name="Ra_Mois" localSheetId="9">#REF!</definedName>
    <definedName name="Ra_Mois" localSheetId="10">#REF!</definedName>
    <definedName name="Ra_Mois" localSheetId="22">#REF!</definedName>
    <definedName name="Ra_Mois" localSheetId="17">#REF!</definedName>
    <definedName name="Ra_Mois" localSheetId="18">#REF!</definedName>
    <definedName name="Ra_Mois" localSheetId="19">#REF!</definedName>
    <definedName name="Ra_Mois" localSheetId="16">#REF!</definedName>
    <definedName name="Ra_Mois" localSheetId="24">#REF!</definedName>
    <definedName name="Ra_Mois" localSheetId="11">#REF!</definedName>
    <definedName name="Ra_Mois" localSheetId="32">#REF!</definedName>
    <definedName name="Ra_Mois" localSheetId="36">#REF!</definedName>
    <definedName name="Ra_Mois" localSheetId="5">#REF!</definedName>
    <definedName name="Ra_Mois" localSheetId="6">#REF!</definedName>
    <definedName name="Ra_Mois" localSheetId="8">#REF!</definedName>
    <definedName name="Ra_Mois">#REF!</definedName>
    <definedName name="Ra_PeriodeCour" localSheetId="22">[10]TableauDeBord!$C$15</definedName>
    <definedName name="Ra_PeriodeCour" localSheetId="24">[10]TableauDeBord!$C$15</definedName>
    <definedName name="Ra_PeriodeCour" localSheetId="11">[10]TableauDeBord!$C$15</definedName>
    <definedName name="Ra_PeriodeCour">[10]TableauDeBord!$C$15</definedName>
    <definedName name="Ra_PeriodePrec" localSheetId="9">[10]TableauDeBord!$C$16</definedName>
    <definedName name="Ra_PeriodePrec" localSheetId="26">[10]TableauDeBord!$C$16</definedName>
    <definedName name="Ra_PeriodePrec" localSheetId="22">[10]TableauDeBord!$C$16</definedName>
    <definedName name="Ra_PeriodePrec" localSheetId="24">[10]TableauDeBord!$C$16</definedName>
    <definedName name="Ra_PeriodePrec" localSheetId="23">[10]TableauDeBord!$C$16</definedName>
    <definedName name="Ra_PeriodePrec" localSheetId="7">[10]TableauDeBord!$C$16</definedName>
    <definedName name="Ra_PeriodePrec" localSheetId="5">[10]TableauDeBord!$C$16</definedName>
    <definedName name="Ra_PeriodePrec" localSheetId="6">[10]TableauDeBord!$C$16</definedName>
    <definedName name="Ra_PeriodePrec" localSheetId="8">[10]TableauDeBord!$C$16</definedName>
    <definedName name="Ra_PeriodePrec">[10]TableauDeBord!$C$16</definedName>
    <definedName name="Ra_Statut" localSheetId="9">'[2]Tableau de bord'!#REF!</definedName>
    <definedName name="Ra_Statut" localSheetId="10">'[2]Tableau de bord'!#REF!</definedName>
    <definedName name="Ra_Statut" localSheetId="22">'[2]Tableau de bord'!#REF!</definedName>
    <definedName name="Ra_Statut" localSheetId="17">'[2]Tableau de bord'!#REF!</definedName>
    <definedName name="Ra_Statut" localSheetId="18">'[2]Tableau de bord'!#REF!</definedName>
    <definedName name="Ra_Statut" localSheetId="19">'[2]Tableau de bord'!#REF!</definedName>
    <definedName name="Ra_Statut" localSheetId="16">'[2]Tableau de bord'!#REF!</definedName>
    <definedName name="Ra_Statut" localSheetId="24">'[2]Tableau de bord'!#REF!</definedName>
    <definedName name="Ra_Statut" localSheetId="11">'[2]Tableau de bord'!#REF!</definedName>
    <definedName name="Ra_Statut" localSheetId="32">'[2]Tableau de bord'!#REF!</definedName>
    <definedName name="Ra_Statut" localSheetId="36">'[2]Tableau de bord'!#REF!</definedName>
    <definedName name="Ra_Statut" localSheetId="15">'[2]Tableau de bord'!#REF!</definedName>
    <definedName name="Ra_Statut" localSheetId="21">'[2]Tableau de bord'!#REF!</definedName>
    <definedName name="Ra_Statut" localSheetId="5">'[2]Tableau de bord'!#REF!</definedName>
    <definedName name="Ra_Statut" localSheetId="6">'[2]Tableau de bord'!#REF!</definedName>
    <definedName name="Ra_Statut" localSheetId="8">'[2]Tableau de bord'!#REF!</definedName>
    <definedName name="Ra_Statut" localSheetId="33">'[2]Tableau de bord'!#REF!</definedName>
    <definedName name="Ra_Statut" localSheetId="35">'[2]Tableau de bord'!#REF!</definedName>
    <definedName name="Ra_Statut" localSheetId="34">'[2]Tableau de bord'!#REF!</definedName>
    <definedName name="Ra_Statut">'[2]Tableau de bord'!#REF!</definedName>
    <definedName name="Ra_transit_selection" localSheetId="9">[11]TableauDeBord!#REF!</definedName>
    <definedName name="Ra_transit_selection" localSheetId="10">[11]TableauDeBord!#REF!</definedName>
    <definedName name="Ra_transit_selection" localSheetId="22">[11]TableauDeBord!#REF!</definedName>
    <definedName name="Ra_transit_selection" localSheetId="17">[11]TableauDeBord!#REF!</definedName>
    <definedName name="Ra_transit_selection" localSheetId="18">[11]TableauDeBord!#REF!</definedName>
    <definedName name="Ra_transit_selection" localSheetId="19">[11]TableauDeBord!#REF!</definedName>
    <definedName name="Ra_transit_selection" localSheetId="16">[11]TableauDeBord!#REF!</definedName>
    <definedName name="Ra_transit_selection" localSheetId="24">[11]TableauDeBord!#REF!</definedName>
    <definedName name="Ra_transit_selection" localSheetId="11">[11]TableauDeBord!#REF!</definedName>
    <definedName name="Ra_transit_selection" localSheetId="32">[11]TableauDeBord!#REF!</definedName>
    <definedName name="Ra_transit_selection" localSheetId="36">[11]TableauDeBord!#REF!</definedName>
    <definedName name="Ra_transit_selection" localSheetId="15">[11]TableauDeBord!#REF!</definedName>
    <definedName name="Ra_transit_selection" localSheetId="21">[11]TableauDeBord!#REF!</definedName>
    <definedName name="Ra_transit_selection" localSheetId="5">[11]TableauDeBord!#REF!</definedName>
    <definedName name="Ra_transit_selection" localSheetId="6">[11]TableauDeBord!#REF!</definedName>
    <definedName name="Ra_transit_selection" localSheetId="8">[11]TableauDeBord!#REF!</definedName>
    <definedName name="Ra_transit_selection" localSheetId="33">[11]TableauDeBord!#REF!</definedName>
    <definedName name="Ra_transit_selection" localSheetId="35">[11]TableauDeBord!#REF!</definedName>
    <definedName name="Ra_transit_selection" localSheetId="34">[11]TableauDeBord!#REF!</definedName>
    <definedName name="Ra_transit_selection">[11]TableauDeBord!#REF!</definedName>
    <definedName name="Ra_UpdatedLinks" localSheetId="9">'[2]Tableau de bord'!#REF!</definedName>
    <definedName name="Ra_UpdatedLinks" localSheetId="10">'[2]Tableau de bord'!#REF!</definedName>
    <definedName name="Ra_UpdatedLinks" localSheetId="22">'[2]Tableau de bord'!#REF!</definedName>
    <definedName name="Ra_UpdatedLinks" localSheetId="17">'[2]Tableau de bord'!#REF!</definedName>
    <definedName name="Ra_UpdatedLinks" localSheetId="18">'[2]Tableau de bord'!#REF!</definedName>
    <definedName name="Ra_UpdatedLinks" localSheetId="19">'[2]Tableau de bord'!#REF!</definedName>
    <definedName name="Ra_UpdatedLinks" localSheetId="16">'[2]Tableau de bord'!#REF!</definedName>
    <definedName name="Ra_UpdatedLinks" localSheetId="32">'[2]Tableau de bord'!#REF!</definedName>
    <definedName name="Ra_UpdatedLinks" localSheetId="36">'[2]Tableau de bord'!#REF!</definedName>
    <definedName name="Ra_UpdatedLinks" localSheetId="15">'[2]Tableau de bord'!#REF!</definedName>
    <definedName name="Ra_UpdatedLinks" localSheetId="21">'[2]Tableau de bord'!#REF!</definedName>
    <definedName name="Ra_UpdatedLinks" localSheetId="5">'[2]Tableau de bord'!#REF!</definedName>
    <definedName name="Ra_UpdatedLinks" localSheetId="6">'[2]Tableau de bord'!#REF!</definedName>
    <definedName name="Ra_UpdatedLinks" localSheetId="33">'[2]Tableau de bord'!#REF!</definedName>
    <definedName name="Ra_UpdatedLinks" localSheetId="35">'[2]Tableau de bord'!#REF!</definedName>
    <definedName name="Ra_UpdatedLinks" localSheetId="34">'[2]Tableau de bord'!#REF!</definedName>
    <definedName name="Ra_UpdatedLinks">'[2]Tableau de bord'!#REF!</definedName>
    <definedName name="Ratio_and_ACM_Calculation">'[12]1 Ratio and ACM Cal''n'!$A$1</definedName>
    <definedName name="Reconciliation" localSheetId="9">#REF!</definedName>
    <definedName name="Reconciliation" localSheetId="10">#REF!</definedName>
    <definedName name="Reconciliation" localSheetId="22">#REF!</definedName>
    <definedName name="Reconciliation" localSheetId="17">#REF!</definedName>
    <definedName name="Reconciliation" localSheetId="18">#REF!</definedName>
    <definedName name="Reconciliation" localSheetId="19">#REF!</definedName>
    <definedName name="Reconciliation" localSheetId="16">#REF!</definedName>
    <definedName name="Reconciliation" localSheetId="24">#REF!</definedName>
    <definedName name="Reconciliation" localSheetId="11">#REF!</definedName>
    <definedName name="Reconciliation" localSheetId="32">#REF!</definedName>
    <definedName name="Reconciliation" localSheetId="36">#REF!</definedName>
    <definedName name="Reconciliation" localSheetId="5">#REF!</definedName>
    <definedName name="Reconciliation" localSheetId="6">#REF!</definedName>
    <definedName name="Reconciliation" localSheetId="8">#REF!</definedName>
    <definedName name="Reconciliation">#REF!</definedName>
    <definedName name="REP_TRAV" localSheetId="9">#REF!</definedName>
    <definedName name="REP_TRAV" localSheetId="10">#REF!</definedName>
    <definedName name="REP_TRAV" localSheetId="22">#REF!</definedName>
    <definedName name="REP_TRAV" localSheetId="17">#REF!</definedName>
    <definedName name="REP_TRAV" localSheetId="18">#REF!</definedName>
    <definedName name="REP_TRAV" localSheetId="19">#REF!</definedName>
    <definedName name="REP_TRAV" localSheetId="16">#REF!</definedName>
    <definedName name="REP_TRAV" localSheetId="32">#REF!</definedName>
    <definedName name="REP_TRAV" localSheetId="36">#REF!</definedName>
    <definedName name="REP_TRAV" localSheetId="5">#REF!</definedName>
    <definedName name="REP_TRAV" localSheetId="6">#REF!</definedName>
    <definedName name="REP_TRAV" localSheetId="8">#REF!</definedName>
    <definedName name="REP_TRAV">#REF!</definedName>
    <definedName name="REP_TRAVAIL" localSheetId="9">#REF!</definedName>
    <definedName name="REP_TRAVAIL" localSheetId="10">#REF!</definedName>
    <definedName name="REP_TRAVAIL" localSheetId="22">#REF!</definedName>
    <definedName name="REP_TRAVAIL" localSheetId="17">#REF!</definedName>
    <definedName name="REP_TRAVAIL" localSheetId="18">#REF!</definedName>
    <definedName name="REP_TRAVAIL" localSheetId="19">#REF!</definedName>
    <definedName name="REP_TRAVAIL" localSheetId="16">#REF!</definedName>
    <definedName name="REP_TRAVAIL" localSheetId="32">#REF!</definedName>
    <definedName name="REP_TRAVAIL" localSheetId="36">#REF!</definedName>
    <definedName name="REP_TRAVAIL" localSheetId="5">#REF!</definedName>
    <definedName name="REP_TRAVAIL" localSheetId="6">#REF!</definedName>
    <definedName name="REP_TRAVAIL">#REF!</definedName>
    <definedName name="RWA_Summary" localSheetId="10">#REF!</definedName>
    <definedName name="RWA_Summary" localSheetId="22">#REF!</definedName>
    <definedName name="RWA_Summary" localSheetId="17">#REF!</definedName>
    <definedName name="RWA_Summary" localSheetId="18">#REF!</definedName>
    <definedName name="RWA_Summary" localSheetId="19">#REF!</definedName>
    <definedName name="RWA_Summary" localSheetId="16">#REF!</definedName>
    <definedName name="RWA_Summary" localSheetId="32">#REF!</definedName>
    <definedName name="RWA_Summary" localSheetId="36">#REF!</definedName>
    <definedName name="RWA_Summary" localSheetId="5">#REF!</definedName>
    <definedName name="RWA_Summary" localSheetId="6">#REF!</definedName>
    <definedName name="RWA_Summary">#REF!</definedName>
    <definedName name="Schedule_Listing" localSheetId="10">#REF!</definedName>
    <definedName name="Schedule_Listing" localSheetId="22">#REF!</definedName>
    <definedName name="Schedule_Listing" localSheetId="17">#REF!</definedName>
    <definedName name="Schedule_Listing" localSheetId="18">#REF!</definedName>
    <definedName name="Schedule_Listing" localSheetId="19">#REF!</definedName>
    <definedName name="Schedule_Listing" localSheetId="16">#REF!</definedName>
    <definedName name="Schedule_Listing" localSheetId="32">#REF!</definedName>
    <definedName name="Schedule_Listing" localSheetId="36">#REF!</definedName>
    <definedName name="Schedule_Listing" localSheetId="5">#REF!</definedName>
    <definedName name="Schedule_Listing" localSheetId="6">#REF!</definedName>
    <definedName name="Schedule_Listing">#REF!</definedName>
    <definedName name="Securitizations" localSheetId="10">#REF!</definedName>
    <definedName name="Securitizations" localSheetId="22">#REF!</definedName>
    <definedName name="Securitizations" localSheetId="17">#REF!</definedName>
    <definedName name="Securitizations" localSheetId="18">#REF!</definedName>
    <definedName name="Securitizations" localSheetId="19">#REF!</definedName>
    <definedName name="Securitizations" localSheetId="16">#REF!</definedName>
    <definedName name="Securitizations" localSheetId="32">#REF!</definedName>
    <definedName name="Securitizations" localSheetId="36">#REF!</definedName>
    <definedName name="Securitizations" localSheetId="5">#REF!</definedName>
    <definedName name="Securitizations" localSheetId="6">#REF!</definedName>
    <definedName name="Securitizations">#REF!</definedName>
    <definedName name="Stand_Bank" localSheetId="10">#REF!</definedName>
    <definedName name="Stand_Bank" localSheetId="22">#REF!</definedName>
    <definedName name="Stand_Bank" localSheetId="17">#REF!</definedName>
    <definedName name="Stand_Bank" localSheetId="18">#REF!</definedName>
    <definedName name="Stand_Bank" localSheetId="19">#REF!</definedName>
    <definedName name="Stand_Bank" localSheetId="16">#REF!</definedName>
    <definedName name="Stand_Bank" localSheetId="32">#REF!</definedName>
    <definedName name="Stand_Bank" localSheetId="36">#REF!</definedName>
    <definedName name="Stand_Bank" localSheetId="5">#REF!</definedName>
    <definedName name="Stand_Bank" localSheetId="6">#REF!</definedName>
    <definedName name="Stand_Bank">#REF!</definedName>
    <definedName name="Stand_Corporate" localSheetId="10">#REF!</definedName>
    <definedName name="Stand_Corporate" localSheetId="22">#REF!</definedName>
    <definedName name="Stand_Corporate" localSheetId="17">#REF!</definedName>
    <definedName name="Stand_Corporate" localSheetId="18">#REF!</definedName>
    <definedName name="Stand_Corporate" localSheetId="19">#REF!</definedName>
    <definedName name="Stand_Corporate" localSheetId="16">#REF!</definedName>
    <definedName name="Stand_Corporate" localSheetId="32">#REF!</definedName>
    <definedName name="Stand_Corporate" localSheetId="36">#REF!</definedName>
    <definedName name="Stand_Corporate" localSheetId="5">#REF!</definedName>
    <definedName name="Stand_Corporate" localSheetId="6">#REF!</definedName>
    <definedName name="Stand_Corporate">#REF!</definedName>
    <definedName name="Stand_Equity" localSheetId="10">#REF!</definedName>
    <definedName name="Stand_Equity" localSheetId="22">#REF!</definedName>
    <definedName name="Stand_Equity" localSheetId="17">#REF!</definedName>
    <definedName name="Stand_Equity" localSheetId="18">#REF!</definedName>
    <definedName name="Stand_Equity" localSheetId="19">#REF!</definedName>
    <definedName name="Stand_Equity" localSheetId="16">#REF!</definedName>
    <definedName name="Stand_Equity" localSheetId="32">#REF!</definedName>
    <definedName name="Stand_Equity" localSheetId="36">#REF!</definedName>
    <definedName name="Stand_Equity" localSheetId="5">#REF!</definedName>
    <definedName name="Stand_Equity" localSheetId="6">#REF!</definedName>
    <definedName name="Stand_Equity">#REF!</definedName>
    <definedName name="Stand_Other_Retail" localSheetId="10">#REF!</definedName>
    <definedName name="Stand_Other_Retail" localSheetId="22">#REF!</definedName>
    <definedName name="Stand_Other_Retail" localSheetId="17">#REF!</definedName>
    <definedName name="Stand_Other_Retail" localSheetId="18">#REF!</definedName>
    <definedName name="Stand_Other_Retail" localSheetId="19">#REF!</definedName>
    <definedName name="Stand_Other_Retail" localSheetId="16">#REF!</definedName>
    <definedName name="Stand_Other_Retail" localSheetId="32">#REF!</definedName>
    <definedName name="Stand_Other_Retail" localSheetId="36">#REF!</definedName>
    <definedName name="Stand_Other_Retail" localSheetId="5">#REF!</definedName>
    <definedName name="Stand_Other_Retail" localSheetId="6">#REF!</definedName>
    <definedName name="Stand_Other_Retail">#REF!</definedName>
    <definedName name="Stand_Residential" localSheetId="10">#REF!</definedName>
    <definedName name="Stand_Residential" localSheetId="22">#REF!</definedName>
    <definedName name="Stand_Residential" localSheetId="17">#REF!</definedName>
    <definedName name="Stand_Residential" localSheetId="18">#REF!</definedName>
    <definedName name="Stand_Residential" localSheetId="19">#REF!</definedName>
    <definedName name="Stand_Residential" localSheetId="16">#REF!</definedName>
    <definedName name="Stand_Residential" localSheetId="32">#REF!</definedName>
    <definedName name="Stand_Residential" localSheetId="36">#REF!</definedName>
    <definedName name="Stand_Residential" localSheetId="5">#REF!</definedName>
    <definedName name="Stand_Residential" localSheetId="6">#REF!</definedName>
    <definedName name="Stand_Residential">#REF!</definedName>
    <definedName name="Stand_Securitization" localSheetId="10">#REF!</definedName>
    <definedName name="Stand_Securitization" localSheetId="22">#REF!</definedName>
    <definedName name="Stand_Securitization" localSheetId="17">#REF!</definedName>
    <definedName name="Stand_Securitization" localSheetId="18">#REF!</definedName>
    <definedName name="Stand_Securitization" localSheetId="19">#REF!</definedName>
    <definedName name="Stand_Securitization" localSheetId="16">#REF!</definedName>
    <definedName name="Stand_Securitization" localSheetId="32">#REF!</definedName>
    <definedName name="Stand_Securitization" localSheetId="36">#REF!</definedName>
    <definedName name="Stand_Securitization" localSheetId="5">#REF!</definedName>
    <definedName name="Stand_Securitization" localSheetId="6">#REF!</definedName>
    <definedName name="Stand_Securitization">#REF!</definedName>
    <definedName name="Stand_Sovereign" localSheetId="10">#REF!</definedName>
    <definedName name="Stand_Sovereign" localSheetId="22">#REF!</definedName>
    <definedName name="Stand_Sovereign" localSheetId="17">#REF!</definedName>
    <definedName name="Stand_Sovereign" localSheetId="18">#REF!</definedName>
    <definedName name="Stand_Sovereign" localSheetId="19">#REF!</definedName>
    <definedName name="Stand_Sovereign" localSheetId="16">#REF!</definedName>
    <definedName name="Stand_Sovereign" localSheetId="32">#REF!</definedName>
    <definedName name="Stand_Sovereign" localSheetId="36">#REF!</definedName>
    <definedName name="Stand_Sovereign" localSheetId="5">#REF!</definedName>
    <definedName name="Stand_Sovereign" localSheetId="6">#REF!</definedName>
    <definedName name="Stand_Sovereign">#REF!</definedName>
    <definedName name="Stand_Trading" localSheetId="10">#REF!</definedName>
    <definedName name="Stand_Trading" localSheetId="22">#REF!</definedName>
    <definedName name="Stand_Trading" localSheetId="17">#REF!</definedName>
    <definedName name="Stand_Trading" localSheetId="18">#REF!</definedName>
    <definedName name="Stand_Trading" localSheetId="19">#REF!</definedName>
    <definedName name="Stand_Trading" localSheetId="16">#REF!</definedName>
    <definedName name="Stand_Trading" localSheetId="32">#REF!</definedName>
    <definedName name="Stand_Trading" localSheetId="36">#REF!</definedName>
    <definedName name="Stand_Trading" localSheetId="5">#REF!</definedName>
    <definedName name="Stand_Trading" localSheetId="6">#REF!</definedName>
    <definedName name="Stand_Trading">#REF!</definedName>
    <definedName name="Succursales" localSheetId="10">#REF!</definedName>
    <definedName name="Succursales" localSheetId="22">#REF!</definedName>
    <definedName name="Succursales" localSheetId="17">#REF!</definedName>
    <definedName name="Succursales" localSheetId="18">#REF!</definedName>
    <definedName name="Succursales" localSheetId="19">#REF!</definedName>
    <definedName name="Succursales" localSheetId="16">#REF!</definedName>
    <definedName name="Succursales" localSheetId="32">#REF!</definedName>
    <definedName name="Succursales" localSheetId="36">#REF!</definedName>
    <definedName name="Succursales" localSheetId="5">#REF!</definedName>
    <definedName name="Succursales" localSheetId="6">#REF!</definedName>
    <definedName name="Succursales">#REF!</definedName>
    <definedName name="tab_IC02" localSheetId="10">#REF!</definedName>
    <definedName name="tab_IC02" localSheetId="22">#REF!</definedName>
    <definedName name="tab_IC02" localSheetId="17">#REF!</definedName>
    <definedName name="tab_IC02" localSheetId="18">#REF!</definedName>
    <definedName name="tab_IC02" localSheetId="19">#REF!</definedName>
    <definedName name="tab_IC02" localSheetId="16">#REF!</definedName>
    <definedName name="tab_IC02" localSheetId="32">#REF!</definedName>
    <definedName name="tab_IC02" localSheetId="36">#REF!</definedName>
    <definedName name="tab_IC02" localSheetId="5">#REF!</definedName>
    <definedName name="tab_IC02" localSheetId="6">#REF!</definedName>
    <definedName name="tab_IC02">#REF!</definedName>
    <definedName name="tab_IC03" localSheetId="10">#REF!</definedName>
    <definedName name="tab_IC03" localSheetId="22">#REF!</definedName>
    <definedName name="tab_IC03" localSheetId="17">#REF!</definedName>
    <definedName name="tab_IC03" localSheetId="18">#REF!</definedName>
    <definedName name="tab_IC03" localSheetId="19">#REF!</definedName>
    <definedName name="tab_IC03" localSheetId="16">#REF!</definedName>
    <definedName name="tab_IC03" localSheetId="32">#REF!</definedName>
    <definedName name="tab_IC03" localSheetId="36">#REF!</definedName>
    <definedName name="tab_IC03" localSheetId="5">#REF!</definedName>
    <definedName name="tab_IC03" localSheetId="6">#REF!</definedName>
    <definedName name="tab_IC03">#REF!</definedName>
    <definedName name="tab_RC01" localSheetId="10">#REF!</definedName>
    <definedName name="tab_RC01" localSheetId="22">#REF!</definedName>
    <definedName name="tab_RC01" localSheetId="17">#REF!</definedName>
    <definedName name="tab_RC01" localSheetId="18">#REF!</definedName>
    <definedName name="tab_RC01" localSheetId="19">#REF!</definedName>
    <definedName name="tab_RC01" localSheetId="16">#REF!</definedName>
    <definedName name="tab_RC01" localSheetId="32">#REF!</definedName>
    <definedName name="tab_RC01" localSheetId="36">#REF!</definedName>
    <definedName name="tab_RC01" localSheetId="5">#REF!</definedName>
    <definedName name="tab_RC01" localSheetId="6">#REF!</definedName>
    <definedName name="tab_RC01">#REF!</definedName>
    <definedName name="tab_RC07" localSheetId="10">#REF!</definedName>
    <definedName name="tab_RC07" localSheetId="22">#REF!</definedName>
    <definedName name="tab_RC07" localSheetId="17">#REF!</definedName>
    <definedName name="tab_RC07" localSheetId="18">#REF!</definedName>
    <definedName name="tab_RC07" localSheetId="19">#REF!</definedName>
    <definedName name="tab_RC07" localSheetId="16">#REF!</definedName>
    <definedName name="tab_RC07" localSheetId="32">#REF!</definedName>
    <definedName name="tab_RC07" localSheetId="36">#REF!</definedName>
    <definedName name="tab_RC07" localSheetId="5">#REF!</definedName>
    <definedName name="tab_RC07" localSheetId="6">#REF!</definedName>
    <definedName name="tab_RC07">#REF!</definedName>
    <definedName name="tab_RC08" localSheetId="10">#REF!</definedName>
    <definedName name="tab_RC08" localSheetId="22">#REF!</definedName>
    <definedName name="tab_RC08" localSheetId="17">#REF!</definedName>
    <definedName name="tab_RC08" localSheetId="18">#REF!</definedName>
    <definedName name="tab_RC08" localSheetId="19">#REF!</definedName>
    <definedName name="tab_RC08" localSheetId="16">#REF!</definedName>
    <definedName name="tab_RC08" localSheetId="32">#REF!</definedName>
    <definedName name="tab_RC08" localSheetId="36">#REF!</definedName>
    <definedName name="tab_RC08" localSheetId="5">#REF!</definedName>
    <definedName name="tab_RC08" localSheetId="6">#REF!</definedName>
    <definedName name="tab_RC08">#REF!</definedName>
    <definedName name="tab_RC09" localSheetId="10">#REF!</definedName>
    <definedName name="tab_RC09" localSheetId="22">#REF!</definedName>
    <definedName name="tab_RC09" localSheetId="17">#REF!</definedName>
    <definedName name="tab_RC09" localSheetId="18">#REF!</definedName>
    <definedName name="tab_RC09" localSheetId="19">#REF!</definedName>
    <definedName name="tab_RC09" localSheetId="16">#REF!</definedName>
    <definedName name="tab_RC09" localSheetId="32">#REF!</definedName>
    <definedName name="tab_RC09" localSheetId="36">#REF!</definedName>
    <definedName name="tab_RC09" localSheetId="5">#REF!</definedName>
    <definedName name="tab_RC09" localSheetId="6">#REF!</definedName>
    <definedName name="tab_RC09">#REF!</definedName>
    <definedName name="tab_RC11" localSheetId="10">#REF!</definedName>
    <definedName name="tab_RC11" localSheetId="22">#REF!</definedName>
    <definedName name="tab_RC11" localSheetId="17">#REF!</definedName>
    <definedName name="tab_RC11" localSheetId="18">#REF!</definedName>
    <definedName name="tab_RC11" localSheetId="19">#REF!</definedName>
    <definedName name="tab_RC11" localSheetId="16">#REF!</definedName>
    <definedName name="tab_RC11" localSheetId="32">#REF!</definedName>
    <definedName name="tab_RC11" localSheetId="36">#REF!</definedName>
    <definedName name="tab_RC11" localSheetId="5">#REF!</definedName>
    <definedName name="tab_RC11" localSheetId="6">#REF!</definedName>
    <definedName name="tab_RC11">#REF!</definedName>
    <definedName name="tab_RC13" localSheetId="10">#REF!</definedName>
    <definedName name="tab_RC13" localSheetId="22">#REF!</definedName>
    <definedName name="tab_RC13" localSheetId="17">#REF!</definedName>
    <definedName name="tab_RC13" localSheetId="18">#REF!</definedName>
    <definedName name="tab_RC13" localSheetId="19">#REF!</definedName>
    <definedName name="tab_RC13" localSheetId="16">#REF!</definedName>
    <definedName name="tab_RC13" localSheetId="32">#REF!</definedName>
    <definedName name="tab_RC13" localSheetId="36">#REF!</definedName>
    <definedName name="tab_RC13" localSheetId="5">#REF!</definedName>
    <definedName name="tab_RC13" localSheetId="6">#REF!</definedName>
    <definedName name="tab_RC13">#REF!</definedName>
    <definedName name="tab_RL01" localSheetId="10">#REF!</definedName>
    <definedName name="tab_RL01" localSheetId="22">#REF!</definedName>
    <definedName name="tab_RL01" localSheetId="17">#REF!</definedName>
    <definedName name="tab_RL01" localSheetId="18">#REF!</definedName>
    <definedName name="tab_RL01" localSheetId="19">#REF!</definedName>
    <definedName name="tab_RL01" localSheetId="16">#REF!</definedName>
    <definedName name="tab_RL01" localSheetId="32">#REF!</definedName>
    <definedName name="tab_RL01" localSheetId="36">#REF!</definedName>
    <definedName name="tab_RL01" localSheetId="5">#REF!</definedName>
    <definedName name="tab_RL01" localSheetId="6">#REF!</definedName>
    <definedName name="tab_RL01">#REF!</definedName>
    <definedName name="tableaureco" localSheetId="10">#REF!</definedName>
    <definedName name="tableaureco" localSheetId="22">#REF!</definedName>
    <definedName name="tableaureco" localSheetId="17">#REF!</definedName>
    <definedName name="tableaureco" localSheetId="18">#REF!</definedName>
    <definedName name="tableaureco" localSheetId="19">#REF!</definedName>
    <definedName name="tableaureco" localSheetId="16">#REF!</definedName>
    <definedName name="tableaureco" localSheetId="32">#REF!</definedName>
    <definedName name="tableaureco" localSheetId="36">#REF!</definedName>
    <definedName name="tableaureco" localSheetId="5">#REF!</definedName>
    <definedName name="tableaureco" localSheetId="6">#REF!</definedName>
    <definedName name="tableaureco">#REF!</definedName>
    <definedName name="Test" localSheetId="22">[8]USE!$AX$1:$BT$134</definedName>
    <definedName name="Test" localSheetId="24">[8]USE!$AX$1:$BT$134</definedName>
    <definedName name="Test" localSheetId="11">[8]USE!$AX$1:$BT$134</definedName>
    <definedName name="Test">[8]USE!$AX$1:$BT$134</definedName>
    <definedName name="TGC" localSheetId="9">#REF!</definedName>
    <definedName name="TGC" localSheetId="10">#REF!</definedName>
    <definedName name="TGC" localSheetId="22">#REF!</definedName>
    <definedName name="TGC" localSheetId="17">#REF!</definedName>
    <definedName name="TGC" localSheetId="18">#REF!</definedName>
    <definedName name="TGC" localSheetId="19">#REF!</definedName>
    <definedName name="TGC" localSheetId="16">#REF!</definedName>
    <definedName name="TGC" localSheetId="24">#REF!</definedName>
    <definedName name="TGC" localSheetId="11">#REF!</definedName>
    <definedName name="TGC" localSheetId="32">#REF!</definedName>
    <definedName name="TGC" localSheetId="36">#REF!</definedName>
    <definedName name="TGC" localSheetId="5">#REF!</definedName>
    <definedName name="TGC" localSheetId="6">#REF!</definedName>
    <definedName name="TGC" localSheetId="8">#REF!</definedName>
    <definedName name="TGC">#REF!</definedName>
    <definedName name="USETEB" localSheetId="9">#REF!</definedName>
    <definedName name="USETEB" localSheetId="10">#REF!</definedName>
    <definedName name="USETEB" localSheetId="22">#REF!</definedName>
    <definedName name="USETEB" localSheetId="17">#REF!</definedName>
    <definedName name="USETEB" localSheetId="18">#REF!</definedName>
    <definedName name="USETEB" localSheetId="19">#REF!</definedName>
    <definedName name="USETEB" localSheetId="16">#REF!</definedName>
    <definedName name="USETEB" localSheetId="32">#REF!</definedName>
    <definedName name="USETEB" localSheetId="36">#REF!</definedName>
    <definedName name="USETEB" localSheetId="5">#REF!</definedName>
    <definedName name="USETEB" localSheetId="6">#REF!</definedName>
    <definedName name="USETEB" localSheetId="8">#REF!</definedName>
    <definedName name="USETEB">#REF!</definedName>
    <definedName name="Validation" localSheetId="9">#REF!</definedName>
    <definedName name="Validation" localSheetId="10">#REF!</definedName>
    <definedName name="Validation" localSheetId="22">#REF!</definedName>
    <definedName name="Validation" localSheetId="17">#REF!</definedName>
    <definedName name="Validation" localSheetId="18">#REF!</definedName>
    <definedName name="Validation" localSheetId="19">#REF!</definedName>
    <definedName name="Validation" localSheetId="16">#REF!</definedName>
    <definedName name="Validation" localSheetId="32">#REF!</definedName>
    <definedName name="Validation" localSheetId="36">#REF!</definedName>
    <definedName name="Validation" localSheetId="5">#REF!</definedName>
    <definedName name="Validation" localSheetId="6">#REF!</definedName>
    <definedName name="Validation">#REF!</definedName>
    <definedName name="xIC02_01" localSheetId="10">#REF!</definedName>
    <definedName name="xIC02_01" localSheetId="22">#REF!</definedName>
    <definedName name="xIC02_01" localSheetId="17">#REF!</definedName>
    <definedName name="xIC02_01" localSheetId="18">#REF!</definedName>
    <definedName name="xIC02_01" localSheetId="19">#REF!</definedName>
    <definedName name="xIC02_01" localSheetId="16">#REF!</definedName>
    <definedName name="xIC02_01" localSheetId="32">#REF!</definedName>
    <definedName name="xIC02_01" localSheetId="36">#REF!</definedName>
    <definedName name="xIC02_01" localSheetId="5">#REF!</definedName>
    <definedName name="xIC02_01" localSheetId="6">#REF!</definedName>
    <definedName name="xIC02_01">#REF!</definedName>
    <definedName name="xIC02_02" localSheetId="10">#REF!</definedName>
    <definedName name="xIC02_02" localSheetId="22">#REF!</definedName>
    <definedName name="xIC02_02" localSheetId="17">#REF!</definedName>
    <definedName name="xIC02_02" localSheetId="18">#REF!</definedName>
    <definedName name="xIC02_02" localSheetId="19">#REF!</definedName>
    <definedName name="xIC02_02" localSheetId="16">#REF!</definedName>
    <definedName name="xIC02_02" localSheetId="32">#REF!</definedName>
    <definedName name="xIC02_02" localSheetId="36">#REF!</definedName>
    <definedName name="xIC02_02" localSheetId="5">#REF!</definedName>
    <definedName name="xIC02_02" localSheetId="6">#REF!</definedName>
    <definedName name="xIC02_02">#REF!</definedName>
    <definedName name="xIC02_03" localSheetId="10">#REF!</definedName>
    <definedName name="xIC02_03" localSheetId="22">#REF!</definedName>
    <definedName name="xIC02_03" localSheetId="17">#REF!</definedName>
    <definedName name="xIC02_03" localSheetId="18">#REF!</definedName>
    <definedName name="xIC02_03" localSheetId="19">#REF!</definedName>
    <definedName name="xIC02_03" localSheetId="16">#REF!</definedName>
    <definedName name="xIC02_03" localSheetId="32">#REF!</definedName>
    <definedName name="xIC02_03" localSheetId="36">#REF!</definedName>
    <definedName name="xIC02_03" localSheetId="5">#REF!</definedName>
    <definedName name="xIC02_03" localSheetId="6">#REF!</definedName>
    <definedName name="xIC02_03">#REF!</definedName>
    <definedName name="xIC02_04" localSheetId="10">#REF!</definedName>
    <definedName name="xIC02_04" localSheetId="22">#REF!</definedName>
    <definedName name="xIC02_04" localSheetId="17">#REF!</definedName>
    <definedName name="xIC02_04" localSheetId="18">#REF!</definedName>
    <definedName name="xIC02_04" localSheetId="19">#REF!</definedName>
    <definedName name="xIC02_04" localSheetId="16">#REF!</definedName>
    <definedName name="xIC02_04" localSheetId="32">#REF!</definedName>
    <definedName name="xIC02_04" localSheetId="36">#REF!</definedName>
    <definedName name="xIC02_04" localSheetId="5">#REF!</definedName>
    <definedName name="xIC02_04" localSheetId="6">#REF!</definedName>
    <definedName name="xIC02_04">#REF!</definedName>
    <definedName name="xIC02_05" localSheetId="10">#REF!</definedName>
    <definedName name="xIC02_05" localSheetId="22">#REF!</definedName>
    <definedName name="xIC02_05" localSheetId="17">#REF!</definedName>
    <definedName name="xIC02_05" localSheetId="18">#REF!</definedName>
    <definedName name="xIC02_05" localSheetId="19">#REF!</definedName>
    <definedName name="xIC02_05" localSheetId="16">#REF!</definedName>
    <definedName name="xIC02_05" localSheetId="32">#REF!</definedName>
    <definedName name="xIC02_05" localSheetId="36">#REF!</definedName>
    <definedName name="xIC02_05" localSheetId="5">#REF!</definedName>
    <definedName name="xIC02_05" localSheetId="6">#REF!</definedName>
    <definedName name="xIC02_05">#REF!</definedName>
    <definedName name="xIC02_06" localSheetId="10">#REF!</definedName>
    <definedName name="xIC02_06" localSheetId="22">#REF!</definedName>
    <definedName name="xIC02_06" localSheetId="17">#REF!</definedName>
    <definedName name="xIC02_06" localSheetId="18">#REF!</definedName>
    <definedName name="xIC02_06" localSheetId="19">#REF!</definedName>
    <definedName name="xIC02_06" localSheetId="16">#REF!</definedName>
    <definedName name="xIC02_06" localSheetId="32">#REF!</definedName>
    <definedName name="xIC02_06" localSheetId="36">#REF!</definedName>
    <definedName name="xIC02_06" localSheetId="5">#REF!</definedName>
    <definedName name="xIC02_06" localSheetId="6">#REF!</definedName>
    <definedName name="xIC02_06">#REF!</definedName>
    <definedName name="xIC02_07" localSheetId="10">#REF!</definedName>
    <definedName name="xIC02_07" localSheetId="22">#REF!</definedName>
    <definedName name="xIC02_07" localSheetId="17">#REF!</definedName>
    <definedName name="xIC02_07" localSheetId="18">#REF!</definedName>
    <definedName name="xIC02_07" localSheetId="19">#REF!</definedName>
    <definedName name="xIC02_07" localSheetId="16">#REF!</definedName>
    <definedName name="xIC02_07" localSheetId="32">#REF!</definedName>
    <definedName name="xIC02_07" localSheetId="36">#REF!</definedName>
    <definedName name="xIC02_07" localSheetId="5">#REF!</definedName>
    <definedName name="xIC02_07" localSheetId="6">#REF!</definedName>
    <definedName name="xIC02_07">#REF!</definedName>
    <definedName name="xIC02_08" localSheetId="10">#REF!</definedName>
    <definedName name="xIC02_08" localSheetId="22">#REF!</definedName>
    <definedName name="xIC02_08" localSheetId="17">#REF!</definedName>
    <definedName name="xIC02_08" localSheetId="18">#REF!</definedName>
    <definedName name="xIC02_08" localSheetId="19">#REF!</definedName>
    <definedName name="xIC02_08" localSheetId="16">#REF!</definedName>
    <definedName name="xIC02_08" localSheetId="32">#REF!</definedName>
    <definedName name="xIC02_08" localSheetId="36">#REF!</definedName>
    <definedName name="xIC02_08" localSheetId="5">#REF!</definedName>
    <definedName name="xIC02_08" localSheetId="6">#REF!</definedName>
    <definedName name="xIC02_08">#REF!</definedName>
    <definedName name="xIC02_09" localSheetId="10">#REF!</definedName>
    <definedName name="xIC02_09" localSheetId="22">#REF!</definedName>
    <definedName name="xIC02_09" localSheetId="17">#REF!</definedName>
    <definedName name="xIC02_09" localSheetId="18">#REF!</definedName>
    <definedName name="xIC02_09" localSheetId="19">#REF!</definedName>
    <definedName name="xIC02_09" localSheetId="16">#REF!</definedName>
    <definedName name="xIC02_09" localSheetId="32">#REF!</definedName>
    <definedName name="xIC02_09" localSheetId="36">#REF!</definedName>
    <definedName name="xIC02_09" localSheetId="5">#REF!</definedName>
    <definedName name="xIC02_09" localSheetId="6">#REF!</definedName>
    <definedName name="xIC02_09">#REF!</definedName>
    <definedName name="xIC02_10" localSheetId="10">#REF!</definedName>
    <definedName name="xIC02_10" localSheetId="22">#REF!</definedName>
    <definedName name="xIC02_10" localSheetId="17">#REF!</definedName>
    <definedName name="xIC02_10" localSheetId="18">#REF!</definedName>
    <definedName name="xIC02_10" localSheetId="19">#REF!</definedName>
    <definedName name="xIC02_10" localSheetId="16">#REF!</definedName>
    <definedName name="xIC02_10" localSheetId="32">#REF!</definedName>
    <definedName name="xIC02_10" localSheetId="36">#REF!</definedName>
    <definedName name="xIC02_10" localSheetId="5">#REF!</definedName>
    <definedName name="xIC02_10" localSheetId="6">#REF!</definedName>
    <definedName name="xIC02_10">#REF!</definedName>
    <definedName name="xIC02_11" localSheetId="10">#REF!</definedName>
    <definedName name="xIC02_11" localSheetId="22">#REF!</definedName>
    <definedName name="xIC02_11" localSheetId="17">#REF!</definedName>
    <definedName name="xIC02_11" localSheetId="18">#REF!</definedName>
    <definedName name="xIC02_11" localSheetId="19">#REF!</definedName>
    <definedName name="xIC02_11" localSheetId="16">#REF!</definedName>
    <definedName name="xIC02_11" localSheetId="32">#REF!</definedName>
    <definedName name="xIC02_11" localSheetId="36">#REF!</definedName>
    <definedName name="xIC02_11" localSheetId="5">#REF!</definedName>
    <definedName name="xIC02_11" localSheetId="6">#REF!</definedName>
    <definedName name="xIC02_11">#REF!</definedName>
    <definedName name="xIC02_12" localSheetId="10">#REF!</definedName>
    <definedName name="xIC02_12" localSheetId="22">#REF!</definedName>
    <definedName name="xIC02_12" localSheetId="17">#REF!</definedName>
    <definedName name="xIC02_12" localSheetId="18">#REF!</definedName>
    <definedName name="xIC02_12" localSheetId="19">#REF!</definedName>
    <definedName name="xIC02_12" localSheetId="16">#REF!</definedName>
    <definedName name="xIC02_12" localSheetId="32">#REF!</definedName>
    <definedName name="xIC02_12" localSheetId="36">#REF!</definedName>
    <definedName name="xIC02_12" localSheetId="5">#REF!</definedName>
    <definedName name="xIC02_12" localSheetId="6">#REF!</definedName>
    <definedName name="xIC02_12">#REF!</definedName>
    <definedName name="xIC02_13" localSheetId="10">#REF!</definedName>
    <definedName name="xIC02_13" localSheetId="22">#REF!</definedName>
    <definedName name="xIC02_13" localSheetId="17">#REF!</definedName>
    <definedName name="xIC02_13" localSheetId="18">#REF!</definedName>
    <definedName name="xIC02_13" localSheetId="19">#REF!</definedName>
    <definedName name="xIC02_13" localSheetId="16">#REF!</definedName>
    <definedName name="xIC02_13" localSheetId="32">#REF!</definedName>
    <definedName name="xIC02_13" localSheetId="36">#REF!</definedName>
    <definedName name="xIC02_13" localSheetId="5">#REF!</definedName>
    <definedName name="xIC02_13" localSheetId="6">#REF!</definedName>
    <definedName name="xIC02_13">#REF!</definedName>
    <definedName name="xIC02_14" localSheetId="10">#REF!</definedName>
    <definedName name="xIC02_14" localSheetId="22">#REF!</definedName>
    <definedName name="xIC02_14" localSheetId="17">#REF!</definedName>
    <definedName name="xIC02_14" localSheetId="18">#REF!</definedName>
    <definedName name="xIC02_14" localSheetId="19">#REF!</definedName>
    <definedName name="xIC02_14" localSheetId="16">#REF!</definedName>
    <definedName name="xIC02_14" localSheetId="32">#REF!</definedName>
    <definedName name="xIC02_14" localSheetId="36">#REF!</definedName>
    <definedName name="xIC02_14" localSheetId="5">#REF!</definedName>
    <definedName name="xIC02_14" localSheetId="6">#REF!</definedName>
    <definedName name="xIC02_14">#REF!</definedName>
    <definedName name="xIC02_15" localSheetId="10">#REF!</definedName>
    <definedName name="xIC02_15" localSheetId="22">#REF!</definedName>
    <definedName name="xIC02_15" localSheetId="17">#REF!</definedName>
    <definedName name="xIC02_15" localSheetId="18">#REF!</definedName>
    <definedName name="xIC02_15" localSheetId="19">#REF!</definedName>
    <definedName name="xIC02_15" localSheetId="16">#REF!</definedName>
    <definedName name="xIC02_15" localSheetId="32">#REF!</definedName>
    <definedName name="xIC02_15" localSheetId="36">#REF!</definedName>
    <definedName name="xIC02_15" localSheetId="5">#REF!</definedName>
    <definedName name="xIC02_15" localSheetId="6">#REF!</definedName>
    <definedName name="xIC02_15">#REF!</definedName>
    <definedName name="xIC02_16" localSheetId="10">#REF!</definedName>
    <definedName name="xIC02_16" localSheetId="22">#REF!</definedName>
    <definedName name="xIC02_16" localSheetId="17">#REF!</definedName>
    <definedName name="xIC02_16" localSheetId="18">#REF!</definedName>
    <definedName name="xIC02_16" localSheetId="19">#REF!</definedName>
    <definedName name="xIC02_16" localSheetId="16">#REF!</definedName>
    <definedName name="xIC02_16" localSheetId="32">#REF!</definedName>
    <definedName name="xIC02_16" localSheetId="36">#REF!</definedName>
    <definedName name="xIC02_16" localSheetId="5">#REF!</definedName>
    <definedName name="xIC02_16" localSheetId="6">#REF!</definedName>
    <definedName name="xIC02_16">#REF!</definedName>
    <definedName name="xIC02_17" localSheetId="10">#REF!</definedName>
    <definedName name="xIC02_17" localSheetId="22">#REF!</definedName>
    <definedName name="xIC02_17" localSheetId="17">#REF!</definedName>
    <definedName name="xIC02_17" localSheetId="18">#REF!</definedName>
    <definedName name="xIC02_17" localSheetId="19">#REF!</definedName>
    <definedName name="xIC02_17" localSheetId="16">#REF!</definedName>
    <definedName name="xIC02_17" localSheetId="32">#REF!</definedName>
    <definedName name="xIC02_17" localSheetId="36">#REF!</definedName>
    <definedName name="xIC02_17" localSheetId="5">#REF!</definedName>
    <definedName name="xIC02_17" localSheetId="6">#REF!</definedName>
    <definedName name="xIC02_17">#REF!</definedName>
    <definedName name="xIC02_18" localSheetId="10">#REF!</definedName>
    <definedName name="xIC02_18" localSheetId="22">#REF!</definedName>
    <definedName name="xIC02_18" localSheetId="17">#REF!</definedName>
    <definedName name="xIC02_18" localSheetId="18">#REF!</definedName>
    <definedName name="xIC02_18" localSheetId="19">#REF!</definedName>
    <definedName name="xIC02_18" localSheetId="16">#REF!</definedName>
    <definedName name="xIC02_18" localSheetId="32">#REF!</definedName>
    <definedName name="xIC02_18" localSheetId="36">#REF!</definedName>
    <definedName name="xIC02_18" localSheetId="5">#REF!</definedName>
    <definedName name="xIC02_18" localSheetId="6">#REF!</definedName>
    <definedName name="xIC02_18">#REF!</definedName>
    <definedName name="xIC02_19" localSheetId="10">#REF!</definedName>
    <definedName name="xIC02_19" localSheetId="22">#REF!</definedName>
    <definedName name="xIC02_19" localSheetId="17">#REF!</definedName>
    <definedName name="xIC02_19" localSheetId="18">#REF!</definedName>
    <definedName name="xIC02_19" localSheetId="19">#REF!</definedName>
    <definedName name="xIC02_19" localSheetId="16">#REF!</definedName>
    <definedName name="xIC02_19" localSheetId="32">#REF!</definedName>
    <definedName name="xIC02_19" localSheetId="36">#REF!</definedName>
    <definedName name="xIC02_19" localSheetId="5">#REF!</definedName>
    <definedName name="xIC02_19" localSheetId="6">#REF!</definedName>
    <definedName name="xIC02_19">#REF!</definedName>
    <definedName name="xIC02_20" localSheetId="10">#REF!</definedName>
    <definedName name="xIC02_20" localSheetId="22">#REF!</definedName>
    <definedName name="xIC02_20" localSheetId="17">#REF!</definedName>
    <definedName name="xIC02_20" localSheetId="18">#REF!</definedName>
    <definedName name="xIC02_20" localSheetId="19">#REF!</definedName>
    <definedName name="xIC02_20" localSheetId="16">#REF!</definedName>
    <definedName name="xIC02_20" localSheetId="32">#REF!</definedName>
    <definedName name="xIC02_20" localSheetId="36">#REF!</definedName>
    <definedName name="xIC02_20" localSheetId="5">#REF!</definedName>
    <definedName name="xIC02_20" localSheetId="6">#REF!</definedName>
    <definedName name="xIC02_20">#REF!</definedName>
    <definedName name="xIC02_21" localSheetId="10">#REF!</definedName>
    <definedName name="xIC02_21" localSheetId="22">#REF!</definedName>
    <definedName name="xIC02_21" localSheetId="17">#REF!</definedName>
    <definedName name="xIC02_21" localSheetId="18">#REF!</definedName>
    <definedName name="xIC02_21" localSheetId="19">#REF!</definedName>
    <definedName name="xIC02_21" localSheetId="16">#REF!</definedName>
    <definedName name="xIC02_21" localSheetId="32">#REF!</definedName>
    <definedName name="xIC02_21" localSheetId="36">#REF!</definedName>
    <definedName name="xIC02_21" localSheetId="5">#REF!</definedName>
    <definedName name="xIC02_21" localSheetId="6">#REF!</definedName>
    <definedName name="xIC02_21">#REF!</definedName>
    <definedName name="xIC02_22" localSheetId="10">#REF!</definedName>
    <definedName name="xIC02_22" localSheetId="22">#REF!</definedName>
    <definedName name="xIC02_22" localSheetId="17">#REF!</definedName>
    <definedName name="xIC02_22" localSheetId="18">#REF!</definedName>
    <definedName name="xIC02_22" localSheetId="19">#REF!</definedName>
    <definedName name="xIC02_22" localSheetId="16">#REF!</definedName>
    <definedName name="xIC02_22" localSheetId="32">#REF!</definedName>
    <definedName name="xIC02_22" localSheetId="36">#REF!</definedName>
    <definedName name="xIC02_22" localSheetId="5">#REF!</definedName>
    <definedName name="xIC02_22" localSheetId="6">#REF!</definedName>
    <definedName name="xIC02_22">#REF!</definedName>
    <definedName name="xIC03_01" localSheetId="10">#REF!</definedName>
    <definedName name="xIC03_01" localSheetId="22">#REF!</definedName>
    <definedName name="xIC03_01" localSheetId="17">#REF!</definedName>
    <definedName name="xIC03_01" localSheetId="18">#REF!</definedName>
    <definedName name="xIC03_01" localSheetId="19">#REF!</definedName>
    <definedName name="xIC03_01" localSheetId="16">#REF!</definedName>
    <definedName name="xIC03_01" localSheetId="32">#REF!</definedName>
    <definedName name="xIC03_01" localSheetId="36">#REF!</definedName>
    <definedName name="xIC03_01" localSheetId="5">#REF!</definedName>
    <definedName name="xIC03_01" localSheetId="6">#REF!</definedName>
    <definedName name="xIC03_01">#REF!</definedName>
    <definedName name="xIC03_02" localSheetId="10">#REF!</definedName>
    <definedName name="xIC03_02" localSheetId="22">#REF!</definedName>
    <definedName name="xIC03_02" localSheetId="17">#REF!</definedName>
    <definedName name="xIC03_02" localSheetId="18">#REF!</definedName>
    <definedName name="xIC03_02" localSheetId="19">#REF!</definedName>
    <definedName name="xIC03_02" localSheetId="16">#REF!</definedName>
    <definedName name="xIC03_02" localSheetId="32">#REF!</definedName>
    <definedName name="xIC03_02" localSheetId="36">#REF!</definedName>
    <definedName name="xIC03_02" localSheetId="5">#REF!</definedName>
    <definedName name="xIC03_02" localSheetId="6">#REF!</definedName>
    <definedName name="xIC03_02">#REF!</definedName>
    <definedName name="xIC03_03" localSheetId="10">#REF!</definedName>
    <definedName name="xIC03_03" localSheetId="22">#REF!</definedName>
    <definedName name="xIC03_03" localSheetId="17">#REF!</definedName>
    <definedName name="xIC03_03" localSheetId="18">#REF!</definedName>
    <definedName name="xIC03_03" localSheetId="19">#REF!</definedName>
    <definedName name="xIC03_03" localSheetId="16">#REF!</definedName>
    <definedName name="xIC03_03" localSheetId="32">#REF!</definedName>
    <definedName name="xIC03_03" localSheetId="36">#REF!</definedName>
    <definedName name="xIC03_03" localSheetId="5">#REF!</definedName>
    <definedName name="xIC03_03" localSheetId="6">#REF!</definedName>
    <definedName name="xIC03_03">#REF!</definedName>
    <definedName name="xIC03_04" localSheetId="10">#REF!</definedName>
    <definedName name="xIC03_04" localSheetId="22">#REF!</definedName>
    <definedName name="xIC03_04" localSheetId="17">#REF!</definedName>
    <definedName name="xIC03_04" localSheetId="18">#REF!</definedName>
    <definedName name="xIC03_04" localSheetId="19">#REF!</definedName>
    <definedName name="xIC03_04" localSheetId="16">#REF!</definedName>
    <definedName name="xIC03_04" localSheetId="32">#REF!</definedName>
    <definedName name="xIC03_04" localSheetId="36">#REF!</definedName>
    <definedName name="xIC03_04" localSheetId="5">#REF!</definedName>
    <definedName name="xIC03_04" localSheetId="6">#REF!</definedName>
    <definedName name="xIC03_04">#REF!</definedName>
    <definedName name="xIC03_05" localSheetId="10">#REF!</definedName>
    <definedName name="xIC03_05" localSheetId="22">#REF!</definedName>
    <definedName name="xIC03_05" localSheetId="17">#REF!</definedName>
    <definedName name="xIC03_05" localSheetId="18">#REF!</definedName>
    <definedName name="xIC03_05" localSheetId="19">#REF!</definedName>
    <definedName name="xIC03_05" localSheetId="16">#REF!</definedName>
    <definedName name="xIC03_05" localSheetId="32">#REF!</definedName>
    <definedName name="xIC03_05" localSheetId="36">#REF!</definedName>
    <definedName name="xIC03_05" localSheetId="5">#REF!</definedName>
    <definedName name="xIC03_05" localSheetId="6">#REF!</definedName>
    <definedName name="xIC03_05">#REF!</definedName>
    <definedName name="xIC03_06" localSheetId="10">#REF!</definedName>
    <definedName name="xIC03_06" localSheetId="22">#REF!</definedName>
    <definedName name="xIC03_06" localSheetId="17">#REF!</definedName>
    <definedName name="xIC03_06" localSheetId="18">#REF!</definedName>
    <definedName name="xIC03_06" localSheetId="19">#REF!</definedName>
    <definedName name="xIC03_06" localSheetId="16">#REF!</definedName>
    <definedName name="xIC03_06" localSheetId="32">#REF!</definedName>
    <definedName name="xIC03_06" localSheetId="36">#REF!</definedName>
    <definedName name="xIC03_06" localSheetId="5">#REF!</definedName>
    <definedName name="xIC03_06" localSheetId="6">#REF!</definedName>
    <definedName name="xIC03_06">#REF!</definedName>
    <definedName name="xIC03_07" localSheetId="10">#REF!</definedName>
    <definedName name="xIC03_07" localSheetId="22">#REF!</definedName>
    <definedName name="xIC03_07" localSheetId="17">#REF!</definedName>
    <definedName name="xIC03_07" localSheetId="18">#REF!</definedName>
    <definedName name="xIC03_07" localSheetId="19">#REF!</definedName>
    <definedName name="xIC03_07" localSheetId="16">#REF!</definedName>
    <definedName name="xIC03_07" localSheetId="32">#REF!</definedName>
    <definedName name="xIC03_07" localSheetId="36">#REF!</definedName>
    <definedName name="xIC03_07" localSheetId="5">#REF!</definedName>
    <definedName name="xIC03_07" localSheetId="6">#REF!</definedName>
    <definedName name="xIC03_07">#REF!</definedName>
    <definedName name="xIC03_08" localSheetId="10">#REF!</definedName>
    <definedName name="xIC03_08" localSheetId="22">#REF!</definedName>
    <definedName name="xIC03_08" localSheetId="17">#REF!</definedName>
    <definedName name="xIC03_08" localSheetId="18">#REF!</definedName>
    <definedName name="xIC03_08" localSheetId="19">#REF!</definedName>
    <definedName name="xIC03_08" localSheetId="16">#REF!</definedName>
    <definedName name="xIC03_08" localSheetId="32">#REF!</definedName>
    <definedName name="xIC03_08" localSheetId="36">#REF!</definedName>
    <definedName name="xIC03_08" localSheetId="5">#REF!</definedName>
    <definedName name="xIC03_08" localSheetId="6">#REF!</definedName>
    <definedName name="xIC03_08">#REF!</definedName>
    <definedName name="xIC03_09" localSheetId="10">#REF!</definedName>
    <definedName name="xIC03_09" localSheetId="22">#REF!</definedName>
    <definedName name="xIC03_09" localSheetId="17">#REF!</definedName>
    <definedName name="xIC03_09" localSheetId="18">#REF!</definedName>
    <definedName name="xIC03_09" localSheetId="19">#REF!</definedName>
    <definedName name="xIC03_09" localSheetId="16">#REF!</definedName>
    <definedName name="xIC03_09" localSheetId="32">#REF!</definedName>
    <definedName name="xIC03_09" localSheetId="36">#REF!</definedName>
    <definedName name="xIC03_09" localSheetId="5">#REF!</definedName>
    <definedName name="xIC03_09" localSheetId="6">#REF!</definedName>
    <definedName name="xIC03_09">#REF!</definedName>
    <definedName name="xIC03_10" localSheetId="10">#REF!</definedName>
    <definedName name="xIC03_10" localSheetId="22">#REF!</definedName>
    <definedName name="xIC03_10" localSheetId="17">#REF!</definedName>
    <definedName name="xIC03_10" localSheetId="18">#REF!</definedName>
    <definedName name="xIC03_10" localSheetId="19">#REF!</definedName>
    <definedName name="xIC03_10" localSheetId="16">#REF!</definedName>
    <definedName name="xIC03_10" localSheetId="32">#REF!</definedName>
    <definedName name="xIC03_10" localSheetId="36">#REF!</definedName>
    <definedName name="xIC03_10" localSheetId="5">#REF!</definedName>
    <definedName name="xIC03_10" localSheetId="6">#REF!</definedName>
    <definedName name="xIC03_10">#REF!</definedName>
    <definedName name="xIC03_11" localSheetId="10">#REF!</definedName>
    <definedName name="xIC03_11" localSheetId="22">#REF!</definedName>
    <definedName name="xIC03_11" localSheetId="17">#REF!</definedName>
    <definedName name="xIC03_11" localSheetId="18">#REF!</definedName>
    <definedName name="xIC03_11" localSheetId="19">#REF!</definedName>
    <definedName name="xIC03_11" localSheetId="16">#REF!</definedName>
    <definedName name="xIC03_11" localSheetId="32">#REF!</definedName>
    <definedName name="xIC03_11" localSheetId="36">#REF!</definedName>
    <definedName name="xIC03_11" localSheetId="5">#REF!</definedName>
    <definedName name="xIC03_11" localSheetId="6">#REF!</definedName>
    <definedName name="xIC03_11">#REF!</definedName>
    <definedName name="xIC03_12" localSheetId="10">#REF!</definedName>
    <definedName name="xIC03_12" localSheetId="22">#REF!</definedName>
    <definedName name="xIC03_12" localSheetId="17">#REF!</definedName>
    <definedName name="xIC03_12" localSheetId="18">#REF!</definedName>
    <definedName name="xIC03_12" localSheetId="19">#REF!</definedName>
    <definedName name="xIC03_12" localSheetId="16">#REF!</definedName>
    <definedName name="xIC03_12" localSheetId="32">#REF!</definedName>
    <definedName name="xIC03_12" localSheetId="36">#REF!</definedName>
    <definedName name="xIC03_12" localSheetId="5">#REF!</definedName>
    <definedName name="xIC03_12" localSheetId="6">#REF!</definedName>
    <definedName name="xIC03_12">#REF!</definedName>
    <definedName name="xIC03_13" localSheetId="10">#REF!</definedName>
    <definedName name="xIC03_13" localSheetId="22">#REF!</definedName>
    <definedName name="xIC03_13" localSheetId="17">#REF!</definedName>
    <definedName name="xIC03_13" localSheetId="18">#REF!</definedName>
    <definedName name="xIC03_13" localSheetId="19">#REF!</definedName>
    <definedName name="xIC03_13" localSheetId="16">#REF!</definedName>
    <definedName name="xIC03_13" localSheetId="32">#REF!</definedName>
    <definedName name="xIC03_13" localSheetId="36">#REF!</definedName>
    <definedName name="xIC03_13" localSheetId="5">#REF!</definedName>
    <definedName name="xIC03_13" localSheetId="6">#REF!</definedName>
    <definedName name="xIC03_13">#REF!</definedName>
    <definedName name="xIC03_14" localSheetId="10">#REF!</definedName>
    <definedName name="xIC03_14" localSheetId="22">#REF!</definedName>
    <definedName name="xIC03_14" localSheetId="17">#REF!</definedName>
    <definedName name="xIC03_14" localSheetId="18">#REF!</definedName>
    <definedName name="xIC03_14" localSheetId="19">#REF!</definedName>
    <definedName name="xIC03_14" localSheetId="16">#REF!</definedName>
    <definedName name="xIC03_14" localSheetId="32">#REF!</definedName>
    <definedName name="xIC03_14" localSheetId="36">#REF!</definedName>
    <definedName name="xIC03_14" localSheetId="5">#REF!</definedName>
    <definedName name="xIC03_14" localSheetId="6">#REF!</definedName>
    <definedName name="xIC03_14">#REF!</definedName>
    <definedName name="xIC03_15" localSheetId="10">#REF!</definedName>
    <definedName name="xIC03_15" localSheetId="22">#REF!</definedName>
    <definedName name="xIC03_15" localSheetId="17">#REF!</definedName>
    <definedName name="xIC03_15" localSheetId="18">#REF!</definedName>
    <definedName name="xIC03_15" localSheetId="19">#REF!</definedName>
    <definedName name="xIC03_15" localSheetId="16">#REF!</definedName>
    <definedName name="xIC03_15" localSheetId="32">#REF!</definedName>
    <definedName name="xIC03_15" localSheetId="36">#REF!</definedName>
    <definedName name="xIC03_15" localSheetId="5">#REF!</definedName>
    <definedName name="xIC03_15" localSheetId="6">#REF!</definedName>
    <definedName name="xIC03_15">#REF!</definedName>
    <definedName name="xIC03_16" localSheetId="10">#REF!</definedName>
    <definedName name="xIC03_16" localSheetId="22">#REF!</definedName>
    <definedName name="xIC03_16" localSheetId="17">#REF!</definedName>
    <definedName name="xIC03_16" localSheetId="18">#REF!</definedName>
    <definedName name="xIC03_16" localSheetId="19">#REF!</definedName>
    <definedName name="xIC03_16" localSheetId="16">#REF!</definedName>
    <definedName name="xIC03_16" localSheetId="32">#REF!</definedName>
    <definedName name="xIC03_16" localSheetId="36">#REF!</definedName>
    <definedName name="xIC03_16" localSheetId="5">#REF!</definedName>
    <definedName name="xIC03_16" localSheetId="6">#REF!</definedName>
    <definedName name="xIC03_16">#REF!</definedName>
    <definedName name="xIC03_17" localSheetId="10">#REF!</definedName>
    <definedName name="xIC03_17" localSheetId="22">#REF!</definedName>
    <definedName name="xIC03_17" localSheetId="17">#REF!</definedName>
    <definedName name="xIC03_17" localSheetId="18">#REF!</definedName>
    <definedName name="xIC03_17" localSheetId="19">#REF!</definedName>
    <definedName name="xIC03_17" localSheetId="16">#REF!</definedName>
    <definedName name="xIC03_17" localSheetId="32">#REF!</definedName>
    <definedName name="xIC03_17" localSheetId="36">#REF!</definedName>
    <definedName name="xIC03_17" localSheetId="5">#REF!</definedName>
    <definedName name="xIC03_17" localSheetId="6">#REF!</definedName>
    <definedName name="xIC03_17">#REF!</definedName>
    <definedName name="xRC01_01" localSheetId="10">#REF!</definedName>
    <definedName name="xRC01_01" localSheetId="22">#REF!</definedName>
    <definedName name="xRC01_01" localSheetId="17">#REF!</definedName>
    <definedName name="xRC01_01" localSheetId="18">#REF!</definedName>
    <definedName name="xRC01_01" localSheetId="19">#REF!</definedName>
    <definedName name="xRC01_01" localSheetId="16">#REF!</definedName>
    <definedName name="xRC01_01" localSheetId="32">#REF!</definedName>
    <definedName name="xRC01_01" localSheetId="36">#REF!</definedName>
    <definedName name="xRC01_01" localSheetId="5">#REF!</definedName>
    <definedName name="xRC01_01" localSheetId="6">#REF!</definedName>
    <definedName name="xRC01_01">#REF!</definedName>
    <definedName name="xRC01_02" localSheetId="10">#REF!</definedName>
    <definedName name="xRC01_02" localSheetId="22">#REF!</definedName>
    <definedName name="xRC01_02" localSheetId="17">#REF!</definedName>
    <definedName name="xRC01_02" localSheetId="18">#REF!</definedName>
    <definedName name="xRC01_02" localSheetId="19">#REF!</definedName>
    <definedName name="xRC01_02" localSheetId="16">#REF!</definedName>
    <definedName name="xRC01_02" localSheetId="32">#REF!</definedName>
    <definedName name="xRC01_02" localSheetId="36">#REF!</definedName>
    <definedName name="xRC01_02" localSheetId="5">#REF!</definedName>
    <definedName name="xRC01_02" localSheetId="6">#REF!</definedName>
    <definedName name="xRC01_02">#REF!</definedName>
    <definedName name="xRC01_03" localSheetId="10">#REF!</definedName>
    <definedName name="xRC01_03" localSheetId="22">#REF!</definedName>
    <definedName name="xRC01_03" localSheetId="17">#REF!</definedName>
    <definedName name="xRC01_03" localSheetId="18">#REF!</definedName>
    <definedName name="xRC01_03" localSheetId="19">#REF!</definedName>
    <definedName name="xRC01_03" localSheetId="16">#REF!</definedName>
    <definedName name="xRC01_03" localSheetId="32">#REF!</definedName>
    <definedName name="xRC01_03" localSheetId="36">#REF!</definedName>
    <definedName name="xRC01_03" localSheetId="5">#REF!</definedName>
    <definedName name="xRC01_03" localSheetId="6">#REF!</definedName>
    <definedName name="xRC01_03">#REF!</definedName>
    <definedName name="xRC01_04" localSheetId="10">#REF!</definedName>
    <definedName name="xRC01_04" localSheetId="22">#REF!</definedName>
    <definedName name="xRC01_04" localSheetId="17">#REF!</definedName>
    <definedName name="xRC01_04" localSheetId="18">#REF!</definedName>
    <definedName name="xRC01_04" localSheetId="19">#REF!</definedName>
    <definedName name="xRC01_04" localSheetId="16">#REF!</definedName>
    <definedName name="xRC01_04" localSheetId="32">#REF!</definedName>
    <definedName name="xRC01_04" localSheetId="36">#REF!</definedName>
    <definedName name="xRC01_04" localSheetId="5">#REF!</definedName>
    <definedName name="xRC01_04" localSheetId="6">#REF!</definedName>
    <definedName name="xRC01_04">#REF!</definedName>
    <definedName name="xRC01_05" localSheetId="10">#REF!</definedName>
    <definedName name="xRC01_05" localSheetId="22">#REF!</definedName>
    <definedName name="xRC01_05" localSheetId="17">#REF!</definedName>
    <definedName name="xRC01_05" localSheetId="18">#REF!</definedName>
    <definedName name="xRC01_05" localSheetId="19">#REF!</definedName>
    <definedName name="xRC01_05" localSheetId="16">#REF!</definedName>
    <definedName name="xRC01_05" localSheetId="32">#REF!</definedName>
    <definedName name="xRC01_05" localSheetId="36">#REF!</definedName>
    <definedName name="xRC01_05" localSheetId="5">#REF!</definedName>
    <definedName name="xRC01_05" localSheetId="6">#REF!</definedName>
    <definedName name="xRC01_05">#REF!</definedName>
    <definedName name="xRC01_06" localSheetId="10">#REF!</definedName>
    <definedName name="xRC01_06" localSheetId="22">#REF!</definedName>
    <definedName name="xRC01_06" localSheetId="17">#REF!</definedName>
    <definedName name="xRC01_06" localSheetId="18">#REF!</definedName>
    <definedName name="xRC01_06" localSheetId="19">#REF!</definedName>
    <definedName name="xRC01_06" localSheetId="16">#REF!</definedName>
    <definedName name="xRC01_06" localSheetId="32">#REF!</definedName>
    <definedName name="xRC01_06" localSheetId="36">#REF!</definedName>
    <definedName name="xRC01_06" localSheetId="5">#REF!</definedName>
    <definedName name="xRC01_06" localSheetId="6">#REF!</definedName>
    <definedName name="xRC01_06">#REF!</definedName>
    <definedName name="xRC01_07" localSheetId="10">#REF!</definedName>
    <definedName name="xRC01_07" localSheetId="22">#REF!</definedName>
    <definedName name="xRC01_07" localSheetId="17">#REF!</definedName>
    <definedName name="xRC01_07" localSheetId="18">#REF!</definedName>
    <definedName name="xRC01_07" localSheetId="19">#REF!</definedName>
    <definedName name="xRC01_07" localSheetId="16">#REF!</definedName>
    <definedName name="xRC01_07" localSheetId="32">#REF!</definedName>
    <definedName name="xRC01_07" localSheetId="36">#REF!</definedName>
    <definedName name="xRC01_07" localSheetId="5">#REF!</definedName>
    <definedName name="xRC01_07" localSheetId="6">#REF!</definedName>
    <definedName name="xRC01_07">#REF!</definedName>
    <definedName name="xRC01_08" localSheetId="10">#REF!</definedName>
    <definedName name="xRC01_08" localSheetId="22">#REF!</definedName>
    <definedName name="xRC01_08" localSheetId="17">#REF!</definedName>
    <definedName name="xRC01_08" localSheetId="18">#REF!</definedName>
    <definedName name="xRC01_08" localSheetId="19">#REF!</definedName>
    <definedName name="xRC01_08" localSheetId="16">#REF!</definedName>
    <definedName name="xRC01_08" localSheetId="32">#REF!</definedName>
    <definedName name="xRC01_08" localSheetId="36">#REF!</definedName>
    <definedName name="xRC01_08" localSheetId="5">#REF!</definedName>
    <definedName name="xRC01_08" localSheetId="6">#REF!</definedName>
    <definedName name="xRC01_08">#REF!</definedName>
    <definedName name="xRC01_09" localSheetId="10">#REF!</definedName>
    <definedName name="xRC01_09" localSheetId="22">#REF!</definedName>
    <definedName name="xRC01_09" localSheetId="17">#REF!</definedName>
    <definedName name="xRC01_09" localSheetId="18">#REF!</definedName>
    <definedName name="xRC01_09" localSheetId="19">#REF!</definedName>
    <definedName name="xRC01_09" localSheetId="16">#REF!</definedName>
    <definedName name="xRC01_09" localSheetId="32">#REF!</definedName>
    <definedName name="xRC01_09" localSheetId="36">#REF!</definedName>
    <definedName name="xRC01_09" localSheetId="5">#REF!</definedName>
    <definedName name="xRC01_09" localSheetId="6">#REF!</definedName>
    <definedName name="xRC01_09">#REF!</definedName>
    <definedName name="xRC01_10" localSheetId="10">#REF!</definedName>
    <definedName name="xRC01_10" localSheetId="22">#REF!</definedName>
    <definedName name="xRC01_10" localSheetId="17">#REF!</definedName>
    <definedName name="xRC01_10" localSheetId="18">#REF!</definedName>
    <definedName name="xRC01_10" localSheetId="19">#REF!</definedName>
    <definedName name="xRC01_10" localSheetId="16">#REF!</definedName>
    <definedName name="xRC01_10" localSheetId="32">#REF!</definedName>
    <definedName name="xRC01_10" localSheetId="36">#REF!</definedName>
    <definedName name="xRC01_10" localSheetId="5">#REF!</definedName>
    <definedName name="xRC01_10" localSheetId="6">#REF!</definedName>
    <definedName name="xRC01_10">#REF!</definedName>
    <definedName name="xRC01_11" localSheetId="10">#REF!</definedName>
    <definedName name="xRC01_11" localSheetId="22">#REF!</definedName>
    <definedName name="xRC01_11" localSheetId="17">#REF!</definedName>
    <definedName name="xRC01_11" localSheetId="18">#REF!</definedName>
    <definedName name="xRC01_11" localSheetId="19">#REF!</definedName>
    <definedName name="xRC01_11" localSheetId="16">#REF!</definedName>
    <definedName name="xRC01_11" localSheetId="32">#REF!</definedName>
    <definedName name="xRC01_11" localSheetId="36">#REF!</definedName>
    <definedName name="xRC01_11" localSheetId="5">#REF!</definedName>
    <definedName name="xRC01_11" localSheetId="6">#REF!</definedName>
    <definedName name="xRC01_11">#REF!</definedName>
    <definedName name="xRC01_12" localSheetId="10">#REF!</definedName>
    <definedName name="xRC01_12" localSheetId="22">#REF!</definedName>
    <definedName name="xRC01_12" localSheetId="17">#REF!</definedName>
    <definedName name="xRC01_12" localSheetId="18">#REF!</definedName>
    <definedName name="xRC01_12" localSheetId="19">#REF!</definedName>
    <definedName name="xRC01_12" localSheetId="16">#REF!</definedName>
    <definedName name="xRC01_12" localSheetId="32">#REF!</definedName>
    <definedName name="xRC01_12" localSheetId="36">#REF!</definedName>
    <definedName name="xRC01_12" localSheetId="5">#REF!</definedName>
    <definedName name="xRC01_12" localSheetId="6">#REF!</definedName>
    <definedName name="xRC01_12">#REF!</definedName>
    <definedName name="xRC01_13" localSheetId="10">#REF!</definedName>
    <definedName name="xRC01_13" localSheetId="22">#REF!</definedName>
    <definedName name="xRC01_13" localSheetId="17">#REF!</definedName>
    <definedName name="xRC01_13" localSheetId="18">#REF!</definedName>
    <definedName name="xRC01_13" localSheetId="19">#REF!</definedName>
    <definedName name="xRC01_13" localSheetId="16">#REF!</definedName>
    <definedName name="xRC01_13" localSheetId="32">#REF!</definedName>
    <definedName name="xRC01_13" localSheetId="36">#REF!</definedName>
    <definedName name="xRC01_13" localSheetId="5">#REF!</definedName>
    <definedName name="xRC01_13" localSheetId="6">#REF!</definedName>
    <definedName name="xRC01_13">#REF!</definedName>
    <definedName name="xRC01_DATE" localSheetId="10">#REF!</definedName>
    <definedName name="xRC01_DATE" localSheetId="22">#REF!</definedName>
    <definedName name="xRC01_DATE" localSheetId="17">#REF!</definedName>
    <definedName name="xRC01_DATE" localSheetId="18">#REF!</definedName>
    <definedName name="xRC01_DATE" localSheetId="19">#REF!</definedName>
    <definedName name="xRC01_DATE" localSheetId="16">#REF!</definedName>
    <definedName name="xRC01_DATE" localSheetId="32">#REF!</definedName>
    <definedName name="xRC01_DATE" localSheetId="36">#REF!</definedName>
    <definedName name="xRC01_DATE" localSheetId="5">#REF!</definedName>
    <definedName name="xRC01_DATE" localSheetId="6">#REF!</definedName>
    <definedName name="xRC01_DATE">#REF!</definedName>
    <definedName name="xRC07_01" localSheetId="10">#REF!</definedName>
    <definedName name="xRC07_01" localSheetId="22">#REF!</definedName>
    <definedName name="xRC07_01" localSheetId="17">#REF!</definedName>
    <definedName name="xRC07_01" localSheetId="18">#REF!</definedName>
    <definedName name="xRC07_01" localSheetId="19">#REF!</definedName>
    <definedName name="xRC07_01" localSheetId="16">#REF!</definedName>
    <definedName name="xRC07_01" localSheetId="32">#REF!</definedName>
    <definedName name="xRC07_01" localSheetId="36">#REF!</definedName>
    <definedName name="xRC07_01" localSheetId="5">#REF!</definedName>
    <definedName name="xRC07_01" localSheetId="6">#REF!</definedName>
    <definedName name="xRC07_01">#REF!</definedName>
    <definedName name="xRC07_02" localSheetId="10">#REF!</definedName>
    <definedName name="xRC07_02" localSheetId="22">#REF!</definedName>
    <definedName name="xRC07_02" localSheetId="17">#REF!</definedName>
    <definedName name="xRC07_02" localSheetId="18">#REF!</definedName>
    <definedName name="xRC07_02" localSheetId="19">#REF!</definedName>
    <definedName name="xRC07_02" localSheetId="16">#REF!</definedName>
    <definedName name="xRC07_02" localSheetId="32">#REF!</definedName>
    <definedName name="xRC07_02" localSheetId="36">#REF!</definedName>
    <definedName name="xRC07_02" localSheetId="5">#REF!</definedName>
    <definedName name="xRC07_02" localSheetId="6">#REF!</definedName>
    <definedName name="xRC07_02">#REF!</definedName>
    <definedName name="xRC07_03" localSheetId="10">#REF!</definedName>
    <definedName name="xRC07_03" localSheetId="22">#REF!</definedName>
    <definedName name="xRC07_03" localSheetId="17">#REF!</definedName>
    <definedName name="xRC07_03" localSheetId="18">#REF!</definedName>
    <definedName name="xRC07_03" localSheetId="19">#REF!</definedName>
    <definedName name="xRC07_03" localSheetId="16">#REF!</definedName>
    <definedName name="xRC07_03" localSheetId="32">#REF!</definedName>
    <definedName name="xRC07_03" localSheetId="36">#REF!</definedName>
    <definedName name="xRC07_03" localSheetId="5">#REF!</definedName>
    <definedName name="xRC07_03" localSheetId="6">#REF!</definedName>
    <definedName name="xRC07_03">#REF!</definedName>
    <definedName name="xRC07_04" localSheetId="10">#REF!</definedName>
    <definedName name="xRC07_04" localSheetId="22">#REF!</definedName>
    <definedName name="xRC07_04" localSheetId="17">#REF!</definedName>
    <definedName name="xRC07_04" localSheetId="18">#REF!</definedName>
    <definedName name="xRC07_04" localSheetId="19">#REF!</definedName>
    <definedName name="xRC07_04" localSheetId="16">#REF!</definedName>
    <definedName name="xRC07_04" localSheetId="32">#REF!</definedName>
    <definedName name="xRC07_04" localSheetId="36">#REF!</definedName>
    <definedName name="xRC07_04" localSheetId="5">#REF!</definedName>
    <definedName name="xRC07_04" localSheetId="6">#REF!</definedName>
    <definedName name="xRC07_04">#REF!</definedName>
    <definedName name="xRC07_05" localSheetId="10">#REF!</definedName>
    <definedName name="xRC07_05" localSheetId="22">#REF!</definedName>
    <definedName name="xRC07_05" localSheetId="17">#REF!</definedName>
    <definedName name="xRC07_05" localSheetId="18">#REF!</definedName>
    <definedName name="xRC07_05" localSheetId="19">#REF!</definedName>
    <definedName name="xRC07_05" localSheetId="16">#REF!</definedName>
    <definedName name="xRC07_05" localSheetId="32">#REF!</definedName>
    <definedName name="xRC07_05" localSheetId="36">#REF!</definedName>
    <definedName name="xRC07_05" localSheetId="5">#REF!</definedName>
    <definedName name="xRC07_05" localSheetId="6">#REF!</definedName>
    <definedName name="xRC07_05">#REF!</definedName>
    <definedName name="xRC07_06" localSheetId="10">#REF!</definedName>
    <definedName name="xRC07_06" localSheetId="22">#REF!</definedName>
    <definedName name="xRC07_06" localSheetId="17">#REF!</definedName>
    <definedName name="xRC07_06" localSheetId="18">#REF!</definedName>
    <definedName name="xRC07_06" localSheetId="19">#REF!</definedName>
    <definedName name="xRC07_06" localSheetId="16">#REF!</definedName>
    <definedName name="xRC07_06" localSheetId="32">#REF!</definedName>
    <definedName name="xRC07_06" localSheetId="36">#REF!</definedName>
    <definedName name="xRC07_06" localSheetId="5">#REF!</definedName>
    <definedName name="xRC07_06" localSheetId="6">#REF!</definedName>
    <definedName name="xRC07_06">#REF!</definedName>
    <definedName name="xRC07_07" localSheetId="10">#REF!</definedName>
    <definedName name="xRC07_07" localSheetId="22">#REF!</definedName>
    <definedName name="xRC07_07" localSheetId="17">#REF!</definedName>
    <definedName name="xRC07_07" localSheetId="18">#REF!</definedName>
    <definedName name="xRC07_07" localSheetId="19">#REF!</definedName>
    <definedName name="xRC07_07" localSheetId="16">#REF!</definedName>
    <definedName name="xRC07_07" localSheetId="32">#REF!</definedName>
    <definedName name="xRC07_07" localSheetId="36">#REF!</definedName>
    <definedName name="xRC07_07" localSheetId="5">#REF!</definedName>
    <definedName name="xRC07_07" localSheetId="6">#REF!</definedName>
    <definedName name="xRC07_07">#REF!</definedName>
    <definedName name="xRC07_08" localSheetId="10">#REF!</definedName>
    <definedName name="xRC07_08" localSheetId="22">#REF!</definedName>
    <definedName name="xRC07_08" localSheetId="17">#REF!</definedName>
    <definedName name="xRC07_08" localSheetId="18">#REF!</definedName>
    <definedName name="xRC07_08" localSheetId="19">#REF!</definedName>
    <definedName name="xRC07_08" localSheetId="16">#REF!</definedName>
    <definedName name="xRC07_08" localSheetId="32">#REF!</definedName>
    <definedName name="xRC07_08" localSheetId="36">#REF!</definedName>
    <definedName name="xRC07_08" localSheetId="5">#REF!</definedName>
    <definedName name="xRC07_08" localSheetId="6">#REF!</definedName>
    <definedName name="xRC07_08">#REF!</definedName>
    <definedName name="xRC07_09" localSheetId="10">#REF!</definedName>
    <definedName name="xRC07_09" localSheetId="22">#REF!</definedName>
    <definedName name="xRC07_09" localSheetId="17">#REF!</definedName>
    <definedName name="xRC07_09" localSheetId="18">#REF!</definedName>
    <definedName name="xRC07_09" localSheetId="19">#REF!</definedName>
    <definedName name="xRC07_09" localSheetId="16">#REF!</definedName>
    <definedName name="xRC07_09" localSheetId="32">#REF!</definedName>
    <definedName name="xRC07_09" localSheetId="36">#REF!</definedName>
    <definedName name="xRC07_09" localSheetId="5">#REF!</definedName>
    <definedName name="xRC07_09" localSheetId="6">#REF!</definedName>
    <definedName name="xRC07_09">#REF!</definedName>
    <definedName name="xRC07_10" localSheetId="10">#REF!</definedName>
    <definedName name="xRC07_10" localSheetId="22">#REF!</definedName>
    <definedName name="xRC07_10" localSheetId="17">#REF!</definedName>
    <definedName name="xRC07_10" localSheetId="18">#REF!</definedName>
    <definedName name="xRC07_10" localSheetId="19">#REF!</definedName>
    <definedName name="xRC07_10" localSheetId="16">#REF!</definedName>
    <definedName name="xRC07_10" localSheetId="32">#REF!</definedName>
    <definedName name="xRC07_10" localSheetId="36">#REF!</definedName>
    <definedName name="xRC07_10" localSheetId="5">#REF!</definedName>
    <definedName name="xRC07_10" localSheetId="6">#REF!</definedName>
    <definedName name="xRC07_10">#REF!</definedName>
    <definedName name="xRC07_11" localSheetId="10">#REF!</definedName>
    <definedName name="xRC07_11" localSheetId="22">#REF!</definedName>
    <definedName name="xRC07_11" localSheetId="17">#REF!</definedName>
    <definedName name="xRC07_11" localSheetId="18">#REF!</definedName>
    <definedName name="xRC07_11" localSheetId="19">#REF!</definedName>
    <definedName name="xRC07_11" localSheetId="16">#REF!</definedName>
    <definedName name="xRC07_11" localSheetId="32">#REF!</definedName>
    <definedName name="xRC07_11" localSheetId="36">#REF!</definedName>
    <definedName name="xRC07_11" localSheetId="5">#REF!</definedName>
    <definedName name="xRC07_11" localSheetId="6">#REF!</definedName>
    <definedName name="xRC07_11">#REF!</definedName>
    <definedName name="xRC07_12" localSheetId="10">#REF!</definedName>
    <definedName name="xRC07_12" localSheetId="22">#REF!</definedName>
    <definedName name="xRC07_12" localSheetId="17">#REF!</definedName>
    <definedName name="xRC07_12" localSheetId="18">#REF!</definedName>
    <definedName name="xRC07_12" localSheetId="19">#REF!</definedName>
    <definedName name="xRC07_12" localSheetId="16">#REF!</definedName>
    <definedName name="xRC07_12" localSheetId="32">#REF!</definedName>
    <definedName name="xRC07_12" localSheetId="36">#REF!</definedName>
    <definedName name="xRC07_12" localSheetId="5">#REF!</definedName>
    <definedName name="xRC07_12" localSheetId="6">#REF!</definedName>
    <definedName name="xRC07_12">#REF!</definedName>
    <definedName name="xRC07_13" localSheetId="10">#REF!</definedName>
    <definedName name="xRC07_13" localSheetId="22">#REF!</definedName>
    <definedName name="xRC07_13" localSheetId="17">#REF!</definedName>
    <definedName name="xRC07_13" localSheetId="18">#REF!</definedName>
    <definedName name="xRC07_13" localSheetId="19">#REF!</definedName>
    <definedName name="xRC07_13" localSheetId="16">#REF!</definedName>
    <definedName name="xRC07_13" localSheetId="32">#REF!</definedName>
    <definedName name="xRC07_13" localSheetId="36">#REF!</definedName>
    <definedName name="xRC07_13" localSheetId="5">#REF!</definedName>
    <definedName name="xRC07_13" localSheetId="6">#REF!</definedName>
    <definedName name="xRC07_13">#REF!</definedName>
    <definedName name="xRC07_14" localSheetId="10">#REF!</definedName>
    <definedName name="xRC07_14" localSheetId="22">#REF!</definedName>
    <definedName name="xRC07_14" localSheetId="17">#REF!</definedName>
    <definedName name="xRC07_14" localSheetId="18">#REF!</definedName>
    <definedName name="xRC07_14" localSheetId="19">#REF!</definedName>
    <definedName name="xRC07_14" localSheetId="16">#REF!</definedName>
    <definedName name="xRC07_14" localSheetId="32">#REF!</definedName>
    <definedName name="xRC07_14" localSheetId="36">#REF!</definedName>
    <definedName name="xRC07_14" localSheetId="5">#REF!</definedName>
    <definedName name="xRC07_14" localSheetId="6">#REF!</definedName>
    <definedName name="xRC07_14">#REF!</definedName>
    <definedName name="xRC07_15" localSheetId="10">#REF!</definedName>
    <definedName name="xRC07_15" localSheetId="22">#REF!</definedName>
    <definedName name="xRC07_15" localSheetId="17">#REF!</definedName>
    <definedName name="xRC07_15" localSheetId="18">#REF!</definedName>
    <definedName name="xRC07_15" localSheetId="19">#REF!</definedName>
    <definedName name="xRC07_15" localSheetId="16">#REF!</definedName>
    <definedName name="xRC07_15" localSheetId="32">#REF!</definedName>
    <definedName name="xRC07_15" localSheetId="36">#REF!</definedName>
    <definedName name="xRC07_15" localSheetId="5">#REF!</definedName>
    <definedName name="xRC07_15" localSheetId="6">#REF!</definedName>
    <definedName name="xRC07_15">#REF!</definedName>
    <definedName name="xRC07_16" localSheetId="10">#REF!</definedName>
    <definedName name="xRC07_16" localSheetId="22">#REF!</definedName>
    <definedName name="xRC07_16" localSheetId="17">#REF!</definedName>
    <definedName name="xRC07_16" localSheetId="18">#REF!</definedName>
    <definedName name="xRC07_16" localSheetId="19">#REF!</definedName>
    <definedName name="xRC07_16" localSheetId="16">#REF!</definedName>
    <definedName name="xRC07_16" localSheetId="32">#REF!</definedName>
    <definedName name="xRC07_16" localSheetId="36">#REF!</definedName>
    <definedName name="xRC07_16" localSheetId="5">#REF!</definedName>
    <definedName name="xRC07_16" localSheetId="6">#REF!</definedName>
    <definedName name="xRC07_16">#REF!</definedName>
    <definedName name="xRC07_17" localSheetId="10">#REF!</definedName>
    <definedName name="xRC07_17" localSheetId="22">#REF!</definedName>
    <definedName name="xRC07_17" localSheetId="17">#REF!</definedName>
    <definedName name="xRC07_17" localSheetId="18">#REF!</definedName>
    <definedName name="xRC07_17" localSheetId="19">#REF!</definedName>
    <definedName name="xRC07_17" localSheetId="16">#REF!</definedName>
    <definedName name="xRC07_17" localSheetId="32">#REF!</definedName>
    <definedName name="xRC07_17" localSheetId="36">#REF!</definedName>
    <definedName name="xRC07_17" localSheetId="5">#REF!</definedName>
    <definedName name="xRC07_17" localSheetId="6">#REF!</definedName>
    <definedName name="xRC07_17">#REF!</definedName>
    <definedName name="xRC07_18" localSheetId="10">#REF!</definedName>
    <definedName name="xRC07_18" localSheetId="22">#REF!</definedName>
    <definedName name="xRC07_18" localSheetId="17">#REF!</definedName>
    <definedName name="xRC07_18" localSheetId="18">#REF!</definedName>
    <definedName name="xRC07_18" localSheetId="19">#REF!</definedName>
    <definedName name="xRC07_18" localSheetId="16">#REF!</definedName>
    <definedName name="xRC07_18" localSheetId="32">#REF!</definedName>
    <definedName name="xRC07_18" localSheetId="36">#REF!</definedName>
    <definedName name="xRC07_18" localSheetId="5">#REF!</definedName>
    <definedName name="xRC07_18" localSheetId="6">#REF!</definedName>
    <definedName name="xRC07_18">#REF!</definedName>
    <definedName name="xRC07_19" localSheetId="10">#REF!</definedName>
    <definedName name="xRC07_19" localSheetId="22">#REF!</definedName>
    <definedName name="xRC07_19" localSheetId="17">#REF!</definedName>
    <definedName name="xRC07_19" localSheetId="18">#REF!</definedName>
    <definedName name="xRC07_19" localSheetId="19">#REF!</definedName>
    <definedName name="xRC07_19" localSheetId="16">#REF!</definedName>
    <definedName name="xRC07_19" localSheetId="32">#REF!</definedName>
    <definedName name="xRC07_19" localSheetId="36">#REF!</definedName>
    <definedName name="xRC07_19" localSheetId="5">#REF!</definedName>
    <definedName name="xRC07_19" localSheetId="6">#REF!</definedName>
    <definedName name="xRC07_19">#REF!</definedName>
    <definedName name="xRC07_20" localSheetId="10">#REF!</definedName>
    <definedName name="xRC07_20" localSheetId="22">#REF!</definedName>
    <definedName name="xRC07_20" localSheetId="17">#REF!</definedName>
    <definedName name="xRC07_20" localSheetId="18">#REF!</definedName>
    <definedName name="xRC07_20" localSheetId="19">#REF!</definedName>
    <definedName name="xRC07_20" localSheetId="16">#REF!</definedName>
    <definedName name="xRC07_20" localSheetId="32">#REF!</definedName>
    <definedName name="xRC07_20" localSheetId="36">#REF!</definedName>
    <definedName name="xRC07_20" localSheetId="5">#REF!</definedName>
    <definedName name="xRC07_20" localSheetId="6">#REF!</definedName>
    <definedName name="xRC07_20">#REF!</definedName>
    <definedName name="xRC07_21" localSheetId="10">#REF!</definedName>
    <definedName name="xRC07_21" localSheetId="22">#REF!</definedName>
    <definedName name="xRC07_21" localSheetId="17">#REF!</definedName>
    <definedName name="xRC07_21" localSheetId="18">#REF!</definedName>
    <definedName name="xRC07_21" localSheetId="19">#REF!</definedName>
    <definedName name="xRC07_21" localSheetId="16">#REF!</definedName>
    <definedName name="xRC07_21" localSheetId="32">#REF!</definedName>
    <definedName name="xRC07_21" localSheetId="36">#REF!</definedName>
    <definedName name="xRC07_21" localSheetId="5">#REF!</definedName>
    <definedName name="xRC07_21" localSheetId="6">#REF!</definedName>
    <definedName name="xRC07_21">#REF!</definedName>
    <definedName name="xRC07_22" localSheetId="10">#REF!</definedName>
    <definedName name="xRC07_22" localSheetId="22">#REF!</definedName>
    <definedName name="xRC07_22" localSheetId="17">#REF!</definedName>
    <definedName name="xRC07_22" localSheetId="18">#REF!</definedName>
    <definedName name="xRC07_22" localSheetId="19">#REF!</definedName>
    <definedName name="xRC07_22" localSheetId="16">#REF!</definedName>
    <definedName name="xRC07_22" localSheetId="32">#REF!</definedName>
    <definedName name="xRC07_22" localSheetId="36">#REF!</definedName>
    <definedName name="xRC07_22" localSheetId="5">#REF!</definedName>
    <definedName name="xRC07_22" localSheetId="6">#REF!</definedName>
    <definedName name="xRC07_22">#REF!</definedName>
    <definedName name="xRC07_23" localSheetId="10">#REF!</definedName>
    <definedName name="xRC07_23" localSheetId="22">#REF!</definedName>
    <definedName name="xRC07_23" localSheetId="17">#REF!</definedName>
    <definedName name="xRC07_23" localSheetId="18">#REF!</definedName>
    <definedName name="xRC07_23" localSheetId="19">#REF!</definedName>
    <definedName name="xRC07_23" localSheetId="16">#REF!</definedName>
    <definedName name="xRC07_23" localSheetId="32">#REF!</definedName>
    <definedName name="xRC07_23" localSheetId="36">#REF!</definedName>
    <definedName name="xRC07_23" localSheetId="5">#REF!</definedName>
    <definedName name="xRC07_23" localSheetId="6">#REF!</definedName>
    <definedName name="xRC07_23">#REF!</definedName>
    <definedName name="xRC07_24" localSheetId="10">#REF!</definedName>
    <definedName name="xRC07_24" localSheetId="22">#REF!</definedName>
    <definedName name="xRC07_24" localSheetId="17">#REF!</definedName>
    <definedName name="xRC07_24" localSheetId="18">#REF!</definedName>
    <definedName name="xRC07_24" localSheetId="19">#REF!</definedName>
    <definedName name="xRC07_24" localSheetId="16">#REF!</definedName>
    <definedName name="xRC07_24" localSheetId="32">#REF!</definedName>
    <definedName name="xRC07_24" localSheetId="36">#REF!</definedName>
    <definedName name="xRC07_24" localSheetId="5">#REF!</definedName>
    <definedName name="xRC07_24" localSheetId="6">#REF!</definedName>
    <definedName name="xRC07_24">#REF!</definedName>
    <definedName name="xRC07_25" localSheetId="10">#REF!</definedName>
    <definedName name="xRC07_25" localSheetId="22">#REF!</definedName>
    <definedName name="xRC07_25" localSheetId="17">#REF!</definedName>
    <definedName name="xRC07_25" localSheetId="18">#REF!</definedName>
    <definedName name="xRC07_25" localSheetId="19">#REF!</definedName>
    <definedName name="xRC07_25" localSheetId="16">#REF!</definedName>
    <definedName name="xRC07_25" localSheetId="32">#REF!</definedName>
    <definedName name="xRC07_25" localSheetId="36">#REF!</definedName>
    <definedName name="xRC07_25" localSheetId="5">#REF!</definedName>
    <definedName name="xRC07_25" localSheetId="6">#REF!</definedName>
    <definedName name="xRC07_25">#REF!</definedName>
    <definedName name="xRC07_26" localSheetId="10">#REF!</definedName>
    <definedName name="xRC07_26" localSheetId="22">#REF!</definedName>
    <definedName name="xRC07_26" localSheetId="17">#REF!</definedName>
    <definedName name="xRC07_26" localSheetId="18">#REF!</definedName>
    <definedName name="xRC07_26" localSheetId="19">#REF!</definedName>
    <definedName name="xRC07_26" localSheetId="16">#REF!</definedName>
    <definedName name="xRC07_26" localSheetId="32">#REF!</definedName>
    <definedName name="xRC07_26" localSheetId="36">#REF!</definedName>
    <definedName name="xRC07_26" localSheetId="5">#REF!</definedName>
    <definedName name="xRC07_26" localSheetId="6">#REF!</definedName>
    <definedName name="xRC07_26">#REF!</definedName>
    <definedName name="xRC07_27" localSheetId="10">#REF!</definedName>
    <definedName name="xRC07_27" localSheetId="22">#REF!</definedName>
    <definedName name="xRC07_27" localSheetId="17">#REF!</definedName>
    <definedName name="xRC07_27" localSheetId="18">#REF!</definedName>
    <definedName name="xRC07_27" localSheetId="19">#REF!</definedName>
    <definedName name="xRC07_27" localSheetId="16">#REF!</definedName>
    <definedName name="xRC07_27" localSheetId="32">#REF!</definedName>
    <definedName name="xRC07_27" localSheetId="36">#REF!</definedName>
    <definedName name="xRC07_27" localSheetId="5">#REF!</definedName>
    <definedName name="xRC07_27" localSheetId="6">#REF!</definedName>
    <definedName name="xRC07_27">#REF!</definedName>
    <definedName name="xRC07_28" localSheetId="10">#REF!</definedName>
    <definedName name="xRC07_28" localSheetId="22">#REF!</definedName>
    <definedName name="xRC07_28" localSheetId="17">#REF!</definedName>
    <definedName name="xRC07_28" localSheetId="18">#REF!</definedName>
    <definedName name="xRC07_28" localSheetId="19">#REF!</definedName>
    <definedName name="xRC07_28" localSheetId="16">#REF!</definedName>
    <definedName name="xRC07_28" localSheetId="32">#REF!</definedName>
    <definedName name="xRC07_28" localSheetId="36">#REF!</definedName>
    <definedName name="xRC07_28" localSheetId="5">#REF!</definedName>
    <definedName name="xRC07_28" localSheetId="6">#REF!</definedName>
    <definedName name="xRC07_28">#REF!</definedName>
    <definedName name="xRC07_29" localSheetId="10">#REF!</definedName>
    <definedName name="xRC07_29" localSheetId="22">#REF!</definedName>
    <definedName name="xRC07_29" localSheetId="17">#REF!</definedName>
    <definedName name="xRC07_29" localSheetId="18">#REF!</definedName>
    <definedName name="xRC07_29" localSheetId="19">#REF!</definedName>
    <definedName name="xRC07_29" localSheetId="16">#REF!</definedName>
    <definedName name="xRC07_29" localSheetId="32">#REF!</definedName>
    <definedName name="xRC07_29" localSheetId="36">#REF!</definedName>
    <definedName name="xRC07_29" localSheetId="5">#REF!</definedName>
    <definedName name="xRC07_29" localSheetId="6">#REF!</definedName>
    <definedName name="xRC07_29">#REF!</definedName>
    <definedName name="xRC07_30" localSheetId="10">#REF!</definedName>
    <definedName name="xRC07_30" localSheetId="22">#REF!</definedName>
    <definedName name="xRC07_30" localSheetId="17">#REF!</definedName>
    <definedName name="xRC07_30" localSheetId="18">#REF!</definedName>
    <definedName name="xRC07_30" localSheetId="19">#REF!</definedName>
    <definedName name="xRC07_30" localSheetId="16">#REF!</definedName>
    <definedName name="xRC07_30" localSheetId="32">#REF!</definedName>
    <definedName name="xRC07_30" localSheetId="36">#REF!</definedName>
    <definedName name="xRC07_30" localSheetId="5">#REF!</definedName>
    <definedName name="xRC07_30" localSheetId="6">#REF!</definedName>
    <definedName name="xRC07_30">#REF!</definedName>
    <definedName name="xRC07_31" localSheetId="10">#REF!</definedName>
    <definedName name="xRC07_31" localSheetId="22">#REF!</definedName>
    <definedName name="xRC07_31" localSheetId="17">#REF!</definedName>
    <definedName name="xRC07_31" localSheetId="18">#REF!</definedName>
    <definedName name="xRC07_31" localSheetId="19">#REF!</definedName>
    <definedName name="xRC07_31" localSheetId="16">#REF!</definedName>
    <definedName name="xRC07_31" localSheetId="32">#REF!</definedName>
    <definedName name="xRC07_31" localSheetId="36">#REF!</definedName>
    <definedName name="xRC07_31" localSheetId="5">#REF!</definedName>
    <definedName name="xRC07_31" localSheetId="6">#REF!</definedName>
    <definedName name="xRC07_31">#REF!</definedName>
    <definedName name="xRC07_32" localSheetId="10">#REF!</definedName>
    <definedName name="xRC07_32" localSheetId="22">#REF!</definedName>
    <definedName name="xRC07_32" localSheetId="17">#REF!</definedName>
    <definedName name="xRC07_32" localSheetId="18">#REF!</definedName>
    <definedName name="xRC07_32" localSheetId="19">#REF!</definedName>
    <definedName name="xRC07_32" localSheetId="16">#REF!</definedName>
    <definedName name="xRC07_32" localSheetId="32">#REF!</definedName>
    <definedName name="xRC07_32" localSheetId="36">#REF!</definedName>
    <definedName name="xRC07_32" localSheetId="5">#REF!</definedName>
    <definedName name="xRC07_32" localSheetId="6">#REF!</definedName>
    <definedName name="xRC07_32">#REF!</definedName>
    <definedName name="xRC07_33" localSheetId="10">#REF!</definedName>
    <definedName name="xRC07_33" localSheetId="22">#REF!</definedName>
    <definedName name="xRC07_33" localSheetId="17">#REF!</definedName>
    <definedName name="xRC07_33" localSheetId="18">#REF!</definedName>
    <definedName name="xRC07_33" localSheetId="19">#REF!</definedName>
    <definedName name="xRC07_33" localSheetId="16">#REF!</definedName>
    <definedName name="xRC07_33" localSheetId="32">#REF!</definedName>
    <definedName name="xRC07_33" localSheetId="36">#REF!</definedName>
    <definedName name="xRC07_33" localSheetId="5">#REF!</definedName>
    <definedName name="xRC07_33" localSheetId="6">#REF!</definedName>
    <definedName name="xRC07_33">#REF!</definedName>
    <definedName name="xRC07_34" localSheetId="10">#REF!</definedName>
    <definedName name="xRC07_34" localSheetId="22">#REF!</definedName>
    <definedName name="xRC07_34" localSheetId="17">#REF!</definedName>
    <definedName name="xRC07_34" localSheetId="18">#REF!</definedName>
    <definedName name="xRC07_34" localSheetId="19">#REF!</definedName>
    <definedName name="xRC07_34" localSheetId="16">#REF!</definedName>
    <definedName name="xRC07_34" localSheetId="32">#REF!</definedName>
    <definedName name="xRC07_34" localSheetId="36">#REF!</definedName>
    <definedName name="xRC07_34" localSheetId="5">#REF!</definedName>
    <definedName name="xRC07_34" localSheetId="6">#REF!</definedName>
    <definedName name="xRC07_34">#REF!</definedName>
    <definedName name="xRC07_35" localSheetId="10">#REF!</definedName>
    <definedName name="xRC07_35" localSheetId="22">#REF!</definedName>
    <definedName name="xRC07_35" localSheetId="17">#REF!</definedName>
    <definedName name="xRC07_35" localSheetId="18">#REF!</definedName>
    <definedName name="xRC07_35" localSheetId="19">#REF!</definedName>
    <definedName name="xRC07_35" localSheetId="16">#REF!</definedName>
    <definedName name="xRC07_35" localSheetId="32">#REF!</definedName>
    <definedName name="xRC07_35" localSheetId="36">#REF!</definedName>
    <definedName name="xRC07_35" localSheetId="5">#REF!</definedName>
    <definedName name="xRC07_35" localSheetId="6">#REF!</definedName>
    <definedName name="xRC07_35">#REF!</definedName>
    <definedName name="xRC07_36" localSheetId="10">#REF!</definedName>
    <definedName name="xRC07_36" localSheetId="22">#REF!</definedName>
    <definedName name="xRC07_36" localSheetId="17">#REF!</definedName>
    <definedName name="xRC07_36" localSheetId="18">#REF!</definedName>
    <definedName name="xRC07_36" localSheetId="19">#REF!</definedName>
    <definedName name="xRC07_36" localSheetId="16">#REF!</definedName>
    <definedName name="xRC07_36" localSheetId="32">#REF!</definedName>
    <definedName name="xRC07_36" localSheetId="36">#REF!</definedName>
    <definedName name="xRC07_36" localSheetId="5">#REF!</definedName>
    <definedName name="xRC07_36" localSheetId="6">#REF!</definedName>
    <definedName name="xRC07_36">#REF!</definedName>
    <definedName name="xRC07_37" localSheetId="10">#REF!</definedName>
    <definedName name="xRC07_37" localSheetId="22">#REF!</definedName>
    <definedName name="xRC07_37" localSheetId="17">#REF!</definedName>
    <definedName name="xRC07_37" localSheetId="18">#REF!</definedName>
    <definedName name="xRC07_37" localSheetId="19">#REF!</definedName>
    <definedName name="xRC07_37" localSheetId="16">#REF!</definedName>
    <definedName name="xRC07_37" localSheetId="32">#REF!</definedName>
    <definedName name="xRC07_37" localSheetId="36">#REF!</definedName>
    <definedName name="xRC07_37" localSheetId="5">#REF!</definedName>
    <definedName name="xRC07_37" localSheetId="6">#REF!</definedName>
    <definedName name="xRC07_37">#REF!</definedName>
    <definedName name="xRC07_38" localSheetId="10">#REF!</definedName>
    <definedName name="xRC07_38" localSheetId="22">#REF!</definedName>
    <definedName name="xRC07_38" localSheetId="17">#REF!</definedName>
    <definedName name="xRC07_38" localSheetId="18">#REF!</definedName>
    <definedName name="xRC07_38" localSheetId="19">#REF!</definedName>
    <definedName name="xRC07_38" localSheetId="16">#REF!</definedName>
    <definedName name="xRC07_38" localSheetId="32">#REF!</definedName>
    <definedName name="xRC07_38" localSheetId="36">#REF!</definedName>
    <definedName name="xRC07_38" localSheetId="5">#REF!</definedName>
    <definedName name="xRC07_38" localSheetId="6">#REF!</definedName>
    <definedName name="xRC07_38">#REF!</definedName>
    <definedName name="xRC07_39" localSheetId="10">#REF!</definedName>
    <definedName name="xRC07_39" localSheetId="22">#REF!</definedName>
    <definedName name="xRC07_39" localSheetId="17">#REF!</definedName>
    <definedName name="xRC07_39" localSheetId="18">#REF!</definedName>
    <definedName name="xRC07_39" localSheetId="19">#REF!</definedName>
    <definedName name="xRC07_39" localSheetId="16">#REF!</definedName>
    <definedName name="xRC07_39" localSheetId="32">#REF!</definedName>
    <definedName name="xRC07_39" localSheetId="36">#REF!</definedName>
    <definedName name="xRC07_39" localSheetId="5">#REF!</definedName>
    <definedName name="xRC07_39" localSheetId="6">#REF!</definedName>
    <definedName name="xRC07_39">#REF!</definedName>
    <definedName name="xRC07_40" localSheetId="10">#REF!</definedName>
    <definedName name="xRC07_40" localSheetId="22">#REF!</definedName>
    <definedName name="xRC07_40" localSheetId="17">#REF!</definedName>
    <definedName name="xRC07_40" localSheetId="18">#REF!</definedName>
    <definedName name="xRC07_40" localSheetId="19">#REF!</definedName>
    <definedName name="xRC07_40" localSheetId="16">#REF!</definedName>
    <definedName name="xRC07_40" localSheetId="32">#REF!</definedName>
    <definedName name="xRC07_40" localSheetId="36">#REF!</definedName>
    <definedName name="xRC07_40" localSheetId="5">#REF!</definedName>
    <definedName name="xRC07_40" localSheetId="6">#REF!</definedName>
    <definedName name="xRC07_40">#REF!</definedName>
    <definedName name="xRC07_41" localSheetId="10">#REF!</definedName>
    <definedName name="xRC07_41" localSheetId="22">#REF!</definedName>
    <definedName name="xRC07_41" localSheetId="17">#REF!</definedName>
    <definedName name="xRC07_41" localSheetId="18">#REF!</definedName>
    <definedName name="xRC07_41" localSheetId="19">#REF!</definedName>
    <definedName name="xRC07_41" localSheetId="16">#REF!</definedName>
    <definedName name="xRC07_41" localSheetId="32">#REF!</definedName>
    <definedName name="xRC07_41" localSheetId="36">#REF!</definedName>
    <definedName name="xRC07_41" localSheetId="5">#REF!</definedName>
    <definedName name="xRC07_41" localSheetId="6">#REF!</definedName>
    <definedName name="xRC07_41">#REF!</definedName>
    <definedName name="xRC07_42" localSheetId="10">#REF!</definedName>
    <definedName name="xRC07_42" localSheetId="22">#REF!</definedName>
    <definedName name="xRC07_42" localSheetId="17">#REF!</definedName>
    <definedName name="xRC07_42" localSheetId="18">#REF!</definedName>
    <definedName name="xRC07_42" localSheetId="19">#REF!</definedName>
    <definedName name="xRC07_42" localSheetId="16">#REF!</definedName>
    <definedName name="xRC07_42" localSheetId="32">#REF!</definedName>
    <definedName name="xRC07_42" localSheetId="36">#REF!</definedName>
    <definedName name="xRC07_42" localSheetId="5">#REF!</definedName>
    <definedName name="xRC07_42" localSheetId="6">#REF!</definedName>
    <definedName name="xRC07_42">#REF!</definedName>
    <definedName name="xRC07_43" localSheetId="10">#REF!</definedName>
    <definedName name="xRC07_43" localSheetId="22">#REF!</definedName>
    <definedName name="xRC07_43" localSheetId="17">#REF!</definedName>
    <definedName name="xRC07_43" localSheetId="18">#REF!</definedName>
    <definedName name="xRC07_43" localSheetId="19">#REF!</definedName>
    <definedName name="xRC07_43" localSheetId="16">#REF!</definedName>
    <definedName name="xRC07_43" localSheetId="32">#REF!</definedName>
    <definedName name="xRC07_43" localSheetId="36">#REF!</definedName>
    <definedName name="xRC07_43" localSheetId="5">#REF!</definedName>
    <definedName name="xRC07_43" localSheetId="6">#REF!</definedName>
    <definedName name="xRC07_43">#REF!</definedName>
    <definedName name="xRC07_44" localSheetId="10">#REF!</definedName>
    <definedName name="xRC07_44" localSheetId="22">#REF!</definedName>
    <definedName name="xRC07_44" localSheetId="17">#REF!</definedName>
    <definedName name="xRC07_44" localSheetId="18">#REF!</definedName>
    <definedName name="xRC07_44" localSheetId="19">#REF!</definedName>
    <definedName name="xRC07_44" localSheetId="16">#REF!</definedName>
    <definedName name="xRC07_44" localSheetId="32">#REF!</definedName>
    <definedName name="xRC07_44" localSheetId="36">#REF!</definedName>
    <definedName name="xRC07_44" localSheetId="5">#REF!</definedName>
    <definedName name="xRC07_44" localSheetId="6">#REF!</definedName>
    <definedName name="xRC07_44">#REF!</definedName>
    <definedName name="xRC07_45" localSheetId="10">#REF!</definedName>
    <definedName name="xRC07_45" localSheetId="22">#REF!</definedName>
    <definedName name="xRC07_45" localSheetId="17">#REF!</definedName>
    <definedName name="xRC07_45" localSheetId="18">#REF!</definedName>
    <definedName name="xRC07_45" localSheetId="19">#REF!</definedName>
    <definedName name="xRC07_45" localSheetId="16">#REF!</definedName>
    <definedName name="xRC07_45" localSheetId="32">#REF!</definedName>
    <definedName name="xRC07_45" localSheetId="36">#REF!</definedName>
    <definedName name="xRC07_45" localSheetId="5">#REF!</definedName>
    <definedName name="xRC07_45" localSheetId="6">#REF!</definedName>
    <definedName name="xRC07_45">#REF!</definedName>
    <definedName name="xRC07_46" localSheetId="10">#REF!</definedName>
    <definedName name="xRC07_46" localSheetId="22">#REF!</definedName>
    <definedName name="xRC07_46" localSheetId="17">#REF!</definedName>
    <definedName name="xRC07_46" localSheetId="18">#REF!</definedName>
    <definedName name="xRC07_46" localSheetId="19">#REF!</definedName>
    <definedName name="xRC07_46" localSheetId="16">#REF!</definedName>
    <definedName name="xRC07_46" localSheetId="32">#REF!</definedName>
    <definedName name="xRC07_46" localSheetId="36">#REF!</definedName>
    <definedName name="xRC07_46" localSheetId="5">#REF!</definedName>
    <definedName name="xRC07_46" localSheetId="6">#REF!</definedName>
    <definedName name="xRC07_46">#REF!</definedName>
    <definedName name="xRC07_47" localSheetId="10">#REF!</definedName>
    <definedName name="xRC07_47" localSheetId="22">#REF!</definedName>
    <definedName name="xRC07_47" localSheetId="17">#REF!</definedName>
    <definedName name="xRC07_47" localSheetId="18">#REF!</definedName>
    <definedName name="xRC07_47" localSheetId="19">#REF!</definedName>
    <definedName name="xRC07_47" localSheetId="16">#REF!</definedName>
    <definedName name="xRC07_47" localSheetId="32">#REF!</definedName>
    <definedName name="xRC07_47" localSheetId="36">#REF!</definedName>
    <definedName name="xRC07_47" localSheetId="5">#REF!</definedName>
    <definedName name="xRC07_47" localSheetId="6">#REF!</definedName>
    <definedName name="xRC07_47">#REF!</definedName>
    <definedName name="xRC07_48" localSheetId="10">#REF!</definedName>
    <definedName name="xRC07_48" localSheetId="22">#REF!</definedName>
    <definedName name="xRC07_48" localSheetId="17">#REF!</definedName>
    <definedName name="xRC07_48" localSheetId="18">#REF!</definedName>
    <definedName name="xRC07_48" localSheetId="19">#REF!</definedName>
    <definedName name="xRC07_48" localSheetId="16">#REF!</definedName>
    <definedName name="xRC07_48" localSheetId="32">#REF!</definedName>
    <definedName name="xRC07_48" localSheetId="36">#REF!</definedName>
    <definedName name="xRC07_48" localSheetId="5">#REF!</definedName>
    <definedName name="xRC07_48" localSheetId="6">#REF!</definedName>
    <definedName name="xRC07_48">#REF!</definedName>
    <definedName name="xRC07_49" localSheetId="10">#REF!</definedName>
    <definedName name="xRC07_49" localSheetId="22">#REF!</definedName>
    <definedName name="xRC07_49" localSheetId="17">#REF!</definedName>
    <definedName name="xRC07_49" localSheetId="18">#REF!</definedName>
    <definedName name="xRC07_49" localSheetId="19">#REF!</definedName>
    <definedName name="xRC07_49" localSheetId="16">#REF!</definedName>
    <definedName name="xRC07_49" localSheetId="32">#REF!</definedName>
    <definedName name="xRC07_49" localSheetId="36">#REF!</definedName>
    <definedName name="xRC07_49" localSheetId="5">#REF!</definedName>
    <definedName name="xRC07_49" localSheetId="6">#REF!</definedName>
    <definedName name="xRC07_49">#REF!</definedName>
    <definedName name="xRC07_50" localSheetId="10">#REF!</definedName>
    <definedName name="xRC07_50" localSheetId="22">#REF!</definedName>
    <definedName name="xRC07_50" localSheetId="17">#REF!</definedName>
    <definedName name="xRC07_50" localSheetId="18">#REF!</definedName>
    <definedName name="xRC07_50" localSheetId="19">#REF!</definedName>
    <definedName name="xRC07_50" localSheetId="16">#REF!</definedName>
    <definedName name="xRC07_50" localSheetId="32">#REF!</definedName>
    <definedName name="xRC07_50" localSheetId="36">#REF!</definedName>
    <definedName name="xRC07_50" localSheetId="5">#REF!</definedName>
    <definedName name="xRC07_50" localSheetId="6">#REF!</definedName>
    <definedName name="xRC07_50">#REF!</definedName>
    <definedName name="xRC07_51" localSheetId="10">#REF!</definedName>
    <definedName name="xRC07_51" localSheetId="22">#REF!</definedName>
    <definedName name="xRC07_51" localSheetId="17">#REF!</definedName>
    <definedName name="xRC07_51" localSheetId="18">#REF!</definedName>
    <definedName name="xRC07_51" localSheetId="19">#REF!</definedName>
    <definedName name="xRC07_51" localSheetId="16">#REF!</definedName>
    <definedName name="xRC07_51" localSheetId="32">#REF!</definedName>
    <definedName name="xRC07_51" localSheetId="36">#REF!</definedName>
    <definedName name="xRC07_51" localSheetId="5">#REF!</definedName>
    <definedName name="xRC07_51" localSheetId="6">#REF!</definedName>
    <definedName name="xRC07_51">#REF!</definedName>
    <definedName name="xRC07_52" localSheetId="10">#REF!</definedName>
    <definedName name="xRC07_52" localSheetId="22">#REF!</definedName>
    <definedName name="xRC07_52" localSheetId="17">#REF!</definedName>
    <definedName name="xRC07_52" localSheetId="18">#REF!</definedName>
    <definedName name="xRC07_52" localSheetId="19">#REF!</definedName>
    <definedName name="xRC07_52" localSheetId="16">#REF!</definedName>
    <definedName name="xRC07_52" localSheetId="32">#REF!</definedName>
    <definedName name="xRC07_52" localSheetId="36">#REF!</definedName>
    <definedName name="xRC07_52" localSheetId="5">#REF!</definedName>
    <definedName name="xRC07_52" localSheetId="6">#REF!</definedName>
    <definedName name="xRC07_52">#REF!</definedName>
    <definedName name="xRC07_53" localSheetId="10">#REF!</definedName>
    <definedName name="xRC07_53" localSheetId="22">#REF!</definedName>
    <definedName name="xRC07_53" localSheetId="17">#REF!</definedName>
    <definedName name="xRC07_53" localSheetId="18">#REF!</definedName>
    <definedName name="xRC07_53" localSheetId="19">#REF!</definedName>
    <definedName name="xRC07_53" localSheetId="16">#REF!</definedName>
    <definedName name="xRC07_53" localSheetId="32">#REF!</definedName>
    <definedName name="xRC07_53" localSheetId="36">#REF!</definedName>
    <definedName name="xRC07_53" localSheetId="5">#REF!</definedName>
    <definedName name="xRC07_53" localSheetId="6">#REF!</definedName>
    <definedName name="xRC07_53">#REF!</definedName>
    <definedName name="xRC07_54" localSheetId="10">#REF!</definedName>
    <definedName name="xRC07_54" localSheetId="22">#REF!</definedName>
    <definedName name="xRC07_54" localSheetId="17">#REF!</definedName>
    <definedName name="xRC07_54" localSheetId="18">#REF!</definedName>
    <definedName name="xRC07_54" localSheetId="19">#REF!</definedName>
    <definedName name="xRC07_54" localSheetId="16">#REF!</definedName>
    <definedName name="xRC07_54" localSheetId="32">#REF!</definedName>
    <definedName name="xRC07_54" localSheetId="36">#REF!</definedName>
    <definedName name="xRC07_54" localSheetId="5">#REF!</definedName>
    <definedName name="xRC07_54" localSheetId="6">#REF!</definedName>
    <definedName name="xRC07_54">#REF!</definedName>
    <definedName name="xRC07_55" localSheetId="10">#REF!</definedName>
    <definedName name="xRC07_55" localSheetId="22">#REF!</definedName>
    <definedName name="xRC07_55" localSheetId="17">#REF!</definedName>
    <definedName name="xRC07_55" localSheetId="18">#REF!</definedName>
    <definedName name="xRC07_55" localSheetId="19">#REF!</definedName>
    <definedName name="xRC07_55" localSheetId="16">#REF!</definedName>
    <definedName name="xRC07_55" localSheetId="32">#REF!</definedName>
    <definedName name="xRC07_55" localSheetId="36">#REF!</definedName>
    <definedName name="xRC07_55" localSheetId="5">#REF!</definedName>
    <definedName name="xRC07_55" localSheetId="6">#REF!</definedName>
    <definedName name="xRC07_55">#REF!</definedName>
    <definedName name="xRC07_56" localSheetId="10">#REF!</definedName>
    <definedName name="xRC07_56" localSheetId="22">#REF!</definedName>
    <definedName name="xRC07_56" localSheetId="17">#REF!</definedName>
    <definedName name="xRC07_56" localSheetId="18">#REF!</definedName>
    <definedName name="xRC07_56" localSheetId="19">#REF!</definedName>
    <definedName name="xRC07_56" localSheetId="16">#REF!</definedName>
    <definedName name="xRC07_56" localSheetId="32">#REF!</definedName>
    <definedName name="xRC07_56" localSheetId="36">#REF!</definedName>
    <definedName name="xRC07_56" localSheetId="5">#REF!</definedName>
    <definedName name="xRC07_56" localSheetId="6">#REF!</definedName>
    <definedName name="xRC07_56">#REF!</definedName>
    <definedName name="xRC07_57" localSheetId="10">#REF!</definedName>
    <definedName name="xRC07_57" localSheetId="22">#REF!</definedName>
    <definedName name="xRC07_57" localSheetId="17">#REF!</definedName>
    <definedName name="xRC07_57" localSheetId="18">#REF!</definedName>
    <definedName name="xRC07_57" localSheetId="19">#REF!</definedName>
    <definedName name="xRC07_57" localSheetId="16">#REF!</definedName>
    <definedName name="xRC07_57" localSheetId="32">#REF!</definedName>
    <definedName name="xRC07_57" localSheetId="36">#REF!</definedName>
    <definedName name="xRC07_57" localSheetId="5">#REF!</definedName>
    <definedName name="xRC07_57" localSheetId="6">#REF!</definedName>
    <definedName name="xRC07_57">#REF!</definedName>
    <definedName name="xRC07_58" localSheetId="10">#REF!</definedName>
    <definedName name="xRC07_58" localSheetId="22">#REF!</definedName>
    <definedName name="xRC07_58" localSheetId="17">#REF!</definedName>
    <definedName name="xRC07_58" localSheetId="18">#REF!</definedName>
    <definedName name="xRC07_58" localSheetId="19">#REF!</definedName>
    <definedName name="xRC07_58" localSheetId="16">#REF!</definedName>
    <definedName name="xRC07_58" localSheetId="32">#REF!</definedName>
    <definedName name="xRC07_58" localSheetId="36">#REF!</definedName>
    <definedName name="xRC07_58" localSheetId="5">#REF!</definedName>
    <definedName name="xRC07_58" localSheetId="6">#REF!</definedName>
    <definedName name="xRC07_58">#REF!</definedName>
    <definedName name="xRC07_59" localSheetId="10">#REF!</definedName>
    <definedName name="xRC07_59" localSheetId="22">#REF!</definedName>
    <definedName name="xRC07_59" localSheetId="17">#REF!</definedName>
    <definedName name="xRC07_59" localSheetId="18">#REF!</definedName>
    <definedName name="xRC07_59" localSheetId="19">#REF!</definedName>
    <definedName name="xRC07_59" localSheetId="16">#REF!</definedName>
    <definedName name="xRC07_59" localSheetId="32">#REF!</definedName>
    <definedName name="xRC07_59" localSheetId="36">#REF!</definedName>
    <definedName name="xRC07_59" localSheetId="5">#REF!</definedName>
    <definedName name="xRC07_59" localSheetId="6">#REF!</definedName>
    <definedName name="xRC07_59">#REF!</definedName>
    <definedName name="xRC07_60" localSheetId="10">#REF!</definedName>
    <definedName name="xRC07_60" localSheetId="22">#REF!</definedName>
    <definedName name="xRC07_60" localSheetId="17">#REF!</definedName>
    <definedName name="xRC07_60" localSheetId="18">#REF!</definedName>
    <definedName name="xRC07_60" localSheetId="19">#REF!</definedName>
    <definedName name="xRC07_60" localSheetId="16">#REF!</definedName>
    <definedName name="xRC07_60" localSheetId="32">#REF!</definedName>
    <definedName name="xRC07_60" localSheetId="36">#REF!</definedName>
    <definedName name="xRC07_60" localSheetId="5">#REF!</definedName>
    <definedName name="xRC07_60" localSheetId="6">#REF!</definedName>
    <definedName name="xRC07_60">#REF!</definedName>
    <definedName name="xRC07_61" localSheetId="10">#REF!</definedName>
    <definedName name="xRC07_61" localSheetId="22">#REF!</definedName>
    <definedName name="xRC07_61" localSheetId="17">#REF!</definedName>
    <definedName name="xRC07_61" localSheetId="18">#REF!</definedName>
    <definedName name="xRC07_61" localSheetId="19">#REF!</definedName>
    <definedName name="xRC07_61" localSheetId="16">#REF!</definedName>
    <definedName name="xRC07_61" localSheetId="32">#REF!</definedName>
    <definedName name="xRC07_61" localSheetId="36">#REF!</definedName>
    <definedName name="xRC07_61" localSheetId="5">#REF!</definedName>
    <definedName name="xRC07_61" localSheetId="6">#REF!</definedName>
    <definedName name="xRC07_61">#REF!</definedName>
    <definedName name="xRC07_62" localSheetId="10">#REF!</definedName>
    <definedName name="xRC07_62" localSheetId="22">#REF!</definedName>
    <definedName name="xRC07_62" localSheetId="17">#REF!</definedName>
    <definedName name="xRC07_62" localSheetId="18">#REF!</definedName>
    <definedName name="xRC07_62" localSheetId="19">#REF!</definedName>
    <definedName name="xRC07_62" localSheetId="16">#REF!</definedName>
    <definedName name="xRC07_62" localSheetId="32">#REF!</definedName>
    <definedName name="xRC07_62" localSheetId="36">#REF!</definedName>
    <definedName name="xRC07_62" localSheetId="5">#REF!</definedName>
    <definedName name="xRC07_62" localSheetId="6">#REF!</definedName>
    <definedName name="xRC07_62">#REF!</definedName>
    <definedName name="xRC07_63" localSheetId="10">#REF!</definedName>
    <definedName name="xRC07_63" localSheetId="22">#REF!</definedName>
    <definedName name="xRC07_63" localSheetId="17">#REF!</definedName>
    <definedName name="xRC07_63" localSheetId="18">#REF!</definedName>
    <definedName name="xRC07_63" localSheetId="19">#REF!</definedName>
    <definedName name="xRC07_63" localSheetId="16">#REF!</definedName>
    <definedName name="xRC07_63" localSheetId="32">#REF!</definedName>
    <definedName name="xRC07_63" localSheetId="36">#REF!</definedName>
    <definedName name="xRC07_63" localSheetId="5">#REF!</definedName>
    <definedName name="xRC07_63" localSheetId="6">#REF!</definedName>
    <definedName name="xRC07_63">#REF!</definedName>
    <definedName name="xRC07_64" localSheetId="10">#REF!</definedName>
    <definedName name="xRC07_64" localSheetId="22">#REF!</definedName>
    <definedName name="xRC07_64" localSheetId="17">#REF!</definedName>
    <definedName name="xRC07_64" localSheetId="18">#REF!</definedName>
    <definedName name="xRC07_64" localSheetId="19">#REF!</definedName>
    <definedName name="xRC07_64" localSheetId="16">#REF!</definedName>
    <definedName name="xRC07_64" localSheetId="32">#REF!</definedName>
    <definedName name="xRC07_64" localSheetId="36">#REF!</definedName>
    <definedName name="xRC07_64" localSheetId="5">#REF!</definedName>
    <definedName name="xRC07_64" localSheetId="6">#REF!</definedName>
    <definedName name="xRC07_64">#REF!</definedName>
    <definedName name="xRC07_65" localSheetId="10">#REF!</definedName>
    <definedName name="xRC07_65" localSheetId="22">#REF!</definedName>
    <definedName name="xRC07_65" localSheetId="17">#REF!</definedName>
    <definedName name="xRC07_65" localSheetId="18">#REF!</definedName>
    <definedName name="xRC07_65" localSheetId="19">#REF!</definedName>
    <definedName name="xRC07_65" localSheetId="16">#REF!</definedName>
    <definedName name="xRC07_65" localSheetId="32">#REF!</definedName>
    <definedName name="xRC07_65" localSheetId="36">#REF!</definedName>
    <definedName name="xRC07_65" localSheetId="5">#REF!</definedName>
    <definedName name="xRC07_65" localSheetId="6">#REF!</definedName>
    <definedName name="xRC07_65">#REF!</definedName>
    <definedName name="xRC07_66" localSheetId="10">#REF!</definedName>
    <definedName name="xRC07_66" localSheetId="22">#REF!</definedName>
    <definedName name="xRC07_66" localSheetId="17">#REF!</definedName>
    <definedName name="xRC07_66" localSheetId="18">#REF!</definedName>
    <definedName name="xRC07_66" localSheetId="19">#REF!</definedName>
    <definedName name="xRC07_66" localSheetId="16">#REF!</definedName>
    <definedName name="xRC07_66" localSheetId="32">#REF!</definedName>
    <definedName name="xRC07_66" localSheetId="36">#REF!</definedName>
    <definedName name="xRC07_66" localSheetId="5">#REF!</definedName>
    <definedName name="xRC07_66" localSheetId="6">#REF!</definedName>
    <definedName name="xRC07_66">#REF!</definedName>
    <definedName name="xRC07_67" localSheetId="10">#REF!</definedName>
    <definedName name="xRC07_67" localSheetId="22">#REF!</definedName>
    <definedName name="xRC07_67" localSheetId="17">#REF!</definedName>
    <definedName name="xRC07_67" localSheetId="18">#REF!</definedName>
    <definedName name="xRC07_67" localSheetId="19">#REF!</definedName>
    <definedName name="xRC07_67" localSheetId="16">#REF!</definedName>
    <definedName name="xRC07_67" localSheetId="32">#REF!</definedName>
    <definedName name="xRC07_67" localSheetId="36">#REF!</definedName>
    <definedName name="xRC07_67" localSheetId="5">#REF!</definedName>
    <definedName name="xRC07_67" localSheetId="6">#REF!</definedName>
    <definedName name="xRC07_67">#REF!</definedName>
    <definedName name="xRC07_68" localSheetId="10">#REF!</definedName>
    <definedName name="xRC07_68" localSheetId="22">#REF!</definedName>
    <definedName name="xRC07_68" localSheetId="17">#REF!</definedName>
    <definedName name="xRC07_68" localSheetId="18">#REF!</definedName>
    <definedName name="xRC07_68" localSheetId="19">#REF!</definedName>
    <definedName name="xRC07_68" localSheetId="16">#REF!</definedName>
    <definedName name="xRC07_68" localSheetId="32">#REF!</definedName>
    <definedName name="xRC07_68" localSheetId="36">#REF!</definedName>
    <definedName name="xRC07_68" localSheetId="5">#REF!</definedName>
    <definedName name="xRC07_68" localSheetId="6">#REF!</definedName>
    <definedName name="xRC07_68">#REF!</definedName>
    <definedName name="xRC07_69" localSheetId="10">#REF!</definedName>
    <definedName name="xRC07_69" localSheetId="22">#REF!</definedName>
    <definedName name="xRC07_69" localSheetId="17">#REF!</definedName>
    <definedName name="xRC07_69" localSheetId="18">#REF!</definedName>
    <definedName name="xRC07_69" localSheetId="19">#REF!</definedName>
    <definedName name="xRC07_69" localSheetId="16">#REF!</definedName>
    <definedName name="xRC07_69" localSheetId="32">#REF!</definedName>
    <definedName name="xRC07_69" localSheetId="36">#REF!</definedName>
    <definedName name="xRC07_69" localSheetId="5">#REF!</definedName>
    <definedName name="xRC07_69" localSheetId="6">#REF!</definedName>
    <definedName name="xRC07_69">#REF!</definedName>
    <definedName name="xRC07_70" localSheetId="10">#REF!</definedName>
    <definedName name="xRC07_70" localSheetId="22">#REF!</definedName>
    <definedName name="xRC07_70" localSheetId="17">#REF!</definedName>
    <definedName name="xRC07_70" localSheetId="18">#REF!</definedName>
    <definedName name="xRC07_70" localSheetId="19">#REF!</definedName>
    <definedName name="xRC07_70" localSheetId="16">#REF!</definedName>
    <definedName name="xRC07_70" localSheetId="32">#REF!</definedName>
    <definedName name="xRC07_70" localSheetId="36">#REF!</definedName>
    <definedName name="xRC07_70" localSheetId="5">#REF!</definedName>
    <definedName name="xRC07_70" localSheetId="6">#REF!</definedName>
    <definedName name="xRC07_70">#REF!</definedName>
    <definedName name="xRC07_71" localSheetId="10">#REF!</definedName>
    <definedName name="xRC07_71" localSheetId="22">#REF!</definedName>
    <definedName name="xRC07_71" localSheetId="17">#REF!</definedName>
    <definedName name="xRC07_71" localSheetId="18">#REF!</definedName>
    <definedName name="xRC07_71" localSheetId="19">#REF!</definedName>
    <definedName name="xRC07_71" localSheetId="16">#REF!</definedName>
    <definedName name="xRC07_71" localSheetId="32">#REF!</definedName>
    <definedName name="xRC07_71" localSheetId="36">#REF!</definedName>
    <definedName name="xRC07_71" localSheetId="5">#REF!</definedName>
    <definedName name="xRC07_71" localSheetId="6">#REF!</definedName>
    <definedName name="xRC07_71">#REF!</definedName>
    <definedName name="xRC07_72" localSheetId="10">#REF!</definedName>
    <definedName name="xRC07_72" localSheetId="22">#REF!</definedName>
    <definedName name="xRC07_72" localSheetId="17">#REF!</definedName>
    <definedName name="xRC07_72" localSheetId="18">#REF!</definedName>
    <definedName name="xRC07_72" localSheetId="19">#REF!</definedName>
    <definedName name="xRC07_72" localSheetId="16">#REF!</definedName>
    <definedName name="xRC07_72" localSheetId="32">#REF!</definedName>
    <definedName name="xRC07_72" localSheetId="36">#REF!</definedName>
    <definedName name="xRC07_72" localSheetId="5">#REF!</definedName>
    <definedName name="xRC07_72" localSheetId="6">#REF!</definedName>
    <definedName name="xRC07_72">#REF!</definedName>
    <definedName name="xRC07_LastYear" localSheetId="10">#REF!</definedName>
    <definedName name="xRC07_LastYear" localSheetId="22">#REF!</definedName>
    <definedName name="xRC07_LastYear" localSheetId="17">#REF!</definedName>
    <definedName name="xRC07_LastYear" localSheetId="18">#REF!</definedName>
    <definedName name="xRC07_LastYear" localSheetId="19">#REF!</definedName>
    <definedName name="xRC07_LastYear" localSheetId="16">#REF!</definedName>
    <definedName name="xRC07_LastYear" localSheetId="32">#REF!</definedName>
    <definedName name="xRC07_LastYear" localSheetId="36">#REF!</definedName>
    <definedName name="xRC07_LastYear" localSheetId="5">#REF!</definedName>
    <definedName name="xRC07_LastYear" localSheetId="6">#REF!</definedName>
    <definedName name="xRC07_LastYear">#REF!</definedName>
    <definedName name="xRC07_ThisYear" localSheetId="10">#REF!</definedName>
    <definedName name="xRC07_ThisYear" localSheetId="22">#REF!</definedName>
    <definedName name="xRC07_ThisYear" localSheetId="17">#REF!</definedName>
    <definedName name="xRC07_ThisYear" localSheetId="18">#REF!</definedName>
    <definedName name="xRC07_ThisYear" localSheetId="19">#REF!</definedName>
    <definedName name="xRC07_ThisYear" localSheetId="16">#REF!</definedName>
    <definedName name="xRC07_ThisYear" localSheetId="32">#REF!</definedName>
    <definedName name="xRC07_ThisYear" localSheetId="36">#REF!</definedName>
    <definedName name="xRC07_ThisYear" localSheetId="5">#REF!</definedName>
    <definedName name="xRC07_ThisYear" localSheetId="6">#REF!</definedName>
    <definedName name="xRC07_ThisYear">#REF!</definedName>
    <definedName name="xRC08_01" localSheetId="10">#REF!</definedName>
    <definedName name="xRC08_01" localSheetId="22">#REF!</definedName>
    <definedName name="xRC08_01" localSheetId="17">#REF!</definedName>
    <definedName name="xRC08_01" localSheetId="18">#REF!</definedName>
    <definedName name="xRC08_01" localSheetId="19">#REF!</definedName>
    <definedName name="xRC08_01" localSheetId="16">#REF!</definedName>
    <definedName name="xRC08_01" localSheetId="32">#REF!</definedName>
    <definedName name="xRC08_01" localSheetId="36">#REF!</definedName>
    <definedName name="xRC08_01" localSheetId="5">#REF!</definedName>
    <definedName name="xRC08_01" localSheetId="6">#REF!</definedName>
    <definedName name="xRC08_01">#REF!</definedName>
    <definedName name="xRC08_02" localSheetId="10">#REF!</definedName>
    <definedName name="xRC08_02" localSheetId="22">#REF!</definedName>
    <definedName name="xRC08_02" localSheetId="17">#REF!</definedName>
    <definedName name="xRC08_02" localSheetId="18">#REF!</definedName>
    <definedName name="xRC08_02" localSheetId="19">#REF!</definedName>
    <definedName name="xRC08_02" localSheetId="16">#REF!</definedName>
    <definedName name="xRC08_02" localSheetId="32">#REF!</definedName>
    <definedName name="xRC08_02" localSheetId="36">#REF!</definedName>
    <definedName name="xRC08_02" localSheetId="5">#REF!</definedName>
    <definedName name="xRC08_02" localSheetId="6">#REF!</definedName>
    <definedName name="xRC08_02">#REF!</definedName>
    <definedName name="xRC08_03" localSheetId="10">#REF!</definedName>
    <definedName name="xRC08_03" localSheetId="22">#REF!</definedName>
    <definedName name="xRC08_03" localSheetId="17">#REF!</definedName>
    <definedName name="xRC08_03" localSheetId="18">#REF!</definedName>
    <definedName name="xRC08_03" localSheetId="19">#REF!</definedName>
    <definedName name="xRC08_03" localSheetId="16">#REF!</definedName>
    <definedName name="xRC08_03" localSheetId="32">#REF!</definedName>
    <definedName name="xRC08_03" localSheetId="36">#REF!</definedName>
    <definedName name="xRC08_03" localSheetId="5">#REF!</definedName>
    <definedName name="xRC08_03" localSheetId="6">#REF!</definedName>
    <definedName name="xRC08_03">#REF!</definedName>
    <definedName name="xRC08_04" localSheetId="10">#REF!</definedName>
    <definedName name="xRC08_04" localSheetId="22">#REF!</definedName>
    <definedName name="xRC08_04" localSheetId="17">#REF!</definedName>
    <definedName name="xRC08_04" localSheetId="18">#REF!</definedName>
    <definedName name="xRC08_04" localSheetId="19">#REF!</definedName>
    <definedName name="xRC08_04" localSheetId="16">#REF!</definedName>
    <definedName name="xRC08_04" localSheetId="32">#REF!</definedName>
    <definedName name="xRC08_04" localSheetId="36">#REF!</definedName>
    <definedName name="xRC08_04" localSheetId="5">#REF!</definedName>
    <definedName name="xRC08_04" localSheetId="6">#REF!</definedName>
    <definedName name="xRC08_04">#REF!</definedName>
    <definedName name="xRC08_05" localSheetId="10">#REF!</definedName>
    <definedName name="xRC08_05" localSheetId="22">#REF!</definedName>
    <definedName name="xRC08_05" localSheetId="17">#REF!</definedName>
    <definedName name="xRC08_05" localSheetId="18">#REF!</definedName>
    <definedName name="xRC08_05" localSheetId="19">#REF!</definedName>
    <definedName name="xRC08_05" localSheetId="16">#REF!</definedName>
    <definedName name="xRC08_05" localSheetId="32">#REF!</definedName>
    <definedName name="xRC08_05" localSheetId="36">#REF!</definedName>
    <definedName name="xRC08_05" localSheetId="5">#REF!</definedName>
    <definedName name="xRC08_05" localSheetId="6">#REF!</definedName>
    <definedName name="xRC08_05">#REF!</definedName>
    <definedName name="xRC08_06" localSheetId="10">#REF!</definedName>
    <definedName name="xRC08_06" localSheetId="22">#REF!</definedName>
    <definedName name="xRC08_06" localSheetId="17">#REF!</definedName>
    <definedName name="xRC08_06" localSheetId="18">#REF!</definedName>
    <definedName name="xRC08_06" localSheetId="19">#REF!</definedName>
    <definedName name="xRC08_06" localSheetId="16">#REF!</definedName>
    <definedName name="xRC08_06" localSheetId="32">#REF!</definedName>
    <definedName name="xRC08_06" localSheetId="36">#REF!</definedName>
    <definedName name="xRC08_06" localSheetId="5">#REF!</definedName>
    <definedName name="xRC08_06" localSheetId="6">#REF!</definedName>
    <definedName name="xRC08_06">#REF!</definedName>
    <definedName name="xRC08_07" localSheetId="10">#REF!</definedName>
    <definedName name="xRC08_07" localSheetId="22">#REF!</definedName>
    <definedName name="xRC08_07" localSheetId="17">#REF!</definedName>
    <definedName name="xRC08_07" localSheetId="18">#REF!</definedName>
    <definedName name="xRC08_07" localSheetId="19">#REF!</definedName>
    <definedName name="xRC08_07" localSheetId="16">#REF!</definedName>
    <definedName name="xRC08_07" localSheetId="32">#REF!</definedName>
    <definedName name="xRC08_07" localSheetId="36">#REF!</definedName>
    <definedName name="xRC08_07" localSheetId="5">#REF!</definedName>
    <definedName name="xRC08_07" localSheetId="6">#REF!</definedName>
    <definedName name="xRC08_07">#REF!</definedName>
    <definedName name="xRC08_08" localSheetId="10">#REF!</definedName>
    <definedName name="xRC08_08" localSheetId="22">#REF!</definedName>
    <definedName name="xRC08_08" localSheetId="17">#REF!</definedName>
    <definedName name="xRC08_08" localSheetId="18">#REF!</definedName>
    <definedName name="xRC08_08" localSheetId="19">#REF!</definedName>
    <definedName name="xRC08_08" localSheetId="16">#REF!</definedName>
    <definedName name="xRC08_08" localSheetId="32">#REF!</definedName>
    <definedName name="xRC08_08" localSheetId="36">#REF!</definedName>
    <definedName name="xRC08_08" localSheetId="5">#REF!</definedName>
    <definedName name="xRC08_08" localSheetId="6">#REF!</definedName>
    <definedName name="xRC08_08">#REF!</definedName>
    <definedName name="xRC08_09" localSheetId="10">#REF!</definedName>
    <definedName name="xRC08_09" localSheetId="22">#REF!</definedName>
    <definedName name="xRC08_09" localSheetId="17">#REF!</definedName>
    <definedName name="xRC08_09" localSheetId="18">#REF!</definedName>
    <definedName name="xRC08_09" localSheetId="19">#REF!</definedName>
    <definedName name="xRC08_09" localSheetId="16">#REF!</definedName>
    <definedName name="xRC08_09" localSheetId="32">#REF!</definedName>
    <definedName name="xRC08_09" localSheetId="36">#REF!</definedName>
    <definedName name="xRC08_09" localSheetId="5">#REF!</definedName>
    <definedName name="xRC08_09" localSheetId="6">#REF!</definedName>
    <definedName name="xRC08_09">#REF!</definedName>
    <definedName name="xRC08_10" localSheetId="10">#REF!</definedName>
    <definedName name="xRC08_10" localSheetId="22">#REF!</definedName>
    <definedName name="xRC08_10" localSheetId="17">#REF!</definedName>
    <definedName name="xRC08_10" localSheetId="18">#REF!</definedName>
    <definedName name="xRC08_10" localSheetId="19">#REF!</definedName>
    <definedName name="xRC08_10" localSheetId="16">#REF!</definedName>
    <definedName name="xRC08_10" localSheetId="32">#REF!</definedName>
    <definedName name="xRC08_10" localSheetId="36">#REF!</definedName>
    <definedName name="xRC08_10" localSheetId="5">#REF!</definedName>
    <definedName name="xRC08_10" localSheetId="6">#REF!</definedName>
    <definedName name="xRC08_10">#REF!</definedName>
    <definedName name="xRC08_11" localSheetId="10">#REF!</definedName>
    <definedName name="xRC08_11" localSheetId="22">#REF!</definedName>
    <definedName name="xRC08_11" localSheetId="17">#REF!</definedName>
    <definedName name="xRC08_11" localSheetId="18">#REF!</definedName>
    <definedName name="xRC08_11" localSheetId="19">#REF!</definedName>
    <definedName name="xRC08_11" localSheetId="16">#REF!</definedName>
    <definedName name="xRC08_11" localSheetId="32">#REF!</definedName>
    <definedName name="xRC08_11" localSheetId="36">#REF!</definedName>
    <definedName name="xRC08_11" localSheetId="5">#REF!</definedName>
    <definedName name="xRC08_11" localSheetId="6">#REF!</definedName>
    <definedName name="xRC08_11">#REF!</definedName>
    <definedName name="xRC08_12" localSheetId="10">#REF!</definedName>
    <definedName name="xRC08_12" localSheetId="22">#REF!</definedName>
    <definedName name="xRC08_12" localSheetId="17">#REF!</definedName>
    <definedName name="xRC08_12" localSheetId="18">#REF!</definedName>
    <definedName name="xRC08_12" localSheetId="19">#REF!</definedName>
    <definedName name="xRC08_12" localSheetId="16">#REF!</definedName>
    <definedName name="xRC08_12" localSheetId="32">#REF!</definedName>
    <definedName name="xRC08_12" localSheetId="36">#REF!</definedName>
    <definedName name="xRC08_12" localSheetId="5">#REF!</definedName>
    <definedName name="xRC08_12" localSheetId="6">#REF!</definedName>
    <definedName name="xRC08_12">#REF!</definedName>
    <definedName name="xRC08_13" localSheetId="10">#REF!</definedName>
    <definedName name="xRC08_13" localSheetId="22">#REF!</definedName>
    <definedName name="xRC08_13" localSheetId="17">#REF!</definedName>
    <definedName name="xRC08_13" localSheetId="18">#REF!</definedName>
    <definedName name="xRC08_13" localSheetId="19">#REF!</definedName>
    <definedName name="xRC08_13" localSheetId="16">#REF!</definedName>
    <definedName name="xRC08_13" localSheetId="32">#REF!</definedName>
    <definedName name="xRC08_13" localSheetId="36">#REF!</definedName>
    <definedName name="xRC08_13" localSheetId="5">#REF!</definedName>
    <definedName name="xRC08_13" localSheetId="6">#REF!</definedName>
    <definedName name="xRC08_13">#REF!</definedName>
    <definedName name="xRC08_14" localSheetId="10">#REF!</definedName>
    <definedName name="xRC08_14" localSheetId="22">#REF!</definedName>
    <definedName name="xRC08_14" localSheetId="17">#REF!</definedName>
    <definedName name="xRC08_14" localSheetId="18">#REF!</definedName>
    <definedName name="xRC08_14" localSheetId="19">#REF!</definedName>
    <definedName name="xRC08_14" localSheetId="16">#REF!</definedName>
    <definedName name="xRC08_14" localSheetId="32">#REF!</definedName>
    <definedName name="xRC08_14" localSheetId="36">#REF!</definedName>
    <definedName name="xRC08_14" localSheetId="5">#REF!</definedName>
    <definedName name="xRC08_14" localSheetId="6">#REF!</definedName>
    <definedName name="xRC08_14">#REF!</definedName>
    <definedName name="xRC08_15" localSheetId="10">#REF!</definedName>
    <definedName name="xRC08_15" localSheetId="22">#REF!</definedName>
    <definedName name="xRC08_15" localSheetId="17">#REF!</definedName>
    <definedName name="xRC08_15" localSheetId="18">#REF!</definedName>
    <definedName name="xRC08_15" localSheetId="19">#REF!</definedName>
    <definedName name="xRC08_15" localSheetId="16">#REF!</definedName>
    <definedName name="xRC08_15" localSheetId="32">#REF!</definedName>
    <definedName name="xRC08_15" localSheetId="36">#REF!</definedName>
    <definedName name="xRC08_15" localSheetId="5">#REF!</definedName>
    <definedName name="xRC08_15" localSheetId="6">#REF!</definedName>
    <definedName name="xRC08_15">#REF!</definedName>
    <definedName name="xRC08_16" localSheetId="10">#REF!</definedName>
    <definedName name="xRC08_16" localSheetId="22">#REF!</definedName>
    <definedName name="xRC08_16" localSheetId="17">#REF!</definedName>
    <definedName name="xRC08_16" localSheetId="18">#REF!</definedName>
    <definedName name="xRC08_16" localSheetId="19">#REF!</definedName>
    <definedName name="xRC08_16" localSheetId="16">#REF!</definedName>
    <definedName name="xRC08_16" localSheetId="32">#REF!</definedName>
    <definedName name="xRC08_16" localSheetId="36">#REF!</definedName>
    <definedName name="xRC08_16" localSheetId="5">#REF!</definedName>
    <definedName name="xRC08_16" localSheetId="6">#REF!</definedName>
    <definedName name="xRC08_16">#REF!</definedName>
    <definedName name="xRC08_17" localSheetId="10">#REF!</definedName>
    <definedName name="xRC08_17" localSheetId="22">#REF!</definedName>
    <definedName name="xRC08_17" localSheetId="17">#REF!</definedName>
    <definedName name="xRC08_17" localSheetId="18">#REF!</definedName>
    <definedName name="xRC08_17" localSheetId="19">#REF!</definedName>
    <definedName name="xRC08_17" localSheetId="16">#REF!</definedName>
    <definedName name="xRC08_17" localSheetId="32">#REF!</definedName>
    <definedName name="xRC08_17" localSheetId="36">#REF!</definedName>
    <definedName name="xRC08_17" localSheetId="5">#REF!</definedName>
    <definedName name="xRC08_17" localSheetId="6">#REF!</definedName>
    <definedName name="xRC08_17">#REF!</definedName>
    <definedName name="xRC08_18" localSheetId="10">#REF!</definedName>
    <definedName name="xRC08_18" localSheetId="22">#REF!</definedName>
    <definedName name="xRC08_18" localSheetId="17">#REF!</definedName>
    <definedName name="xRC08_18" localSheetId="18">#REF!</definedName>
    <definedName name="xRC08_18" localSheetId="19">#REF!</definedName>
    <definedName name="xRC08_18" localSheetId="16">#REF!</definedName>
    <definedName name="xRC08_18" localSheetId="32">#REF!</definedName>
    <definedName name="xRC08_18" localSheetId="36">#REF!</definedName>
    <definedName name="xRC08_18" localSheetId="5">#REF!</definedName>
    <definedName name="xRC08_18" localSheetId="6">#REF!</definedName>
    <definedName name="xRC08_18">#REF!</definedName>
    <definedName name="xRC08_19" localSheetId="10">#REF!</definedName>
    <definedName name="xRC08_19" localSheetId="22">#REF!</definedName>
    <definedName name="xRC08_19" localSheetId="17">#REF!</definedName>
    <definedName name="xRC08_19" localSheetId="18">#REF!</definedName>
    <definedName name="xRC08_19" localSheetId="19">#REF!</definedName>
    <definedName name="xRC08_19" localSheetId="16">#REF!</definedName>
    <definedName name="xRC08_19" localSheetId="32">#REF!</definedName>
    <definedName name="xRC08_19" localSheetId="36">#REF!</definedName>
    <definedName name="xRC08_19" localSheetId="5">#REF!</definedName>
    <definedName name="xRC08_19" localSheetId="6">#REF!</definedName>
    <definedName name="xRC08_19">#REF!</definedName>
    <definedName name="xRC08_20" localSheetId="10">#REF!</definedName>
    <definedName name="xRC08_20" localSheetId="22">#REF!</definedName>
    <definedName name="xRC08_20" localSheetId="17">#REF!</definedName>
    <definedName name="xRC08_20" localSheetId="18">#REF!</definedName>
    <definedName name="xRC08_20" localSheetId="19">#REF!</definedName>
    <definedName name="xRC08_20" localSheetId="16">#REF!</definedName>
    <definedName name="xRC08_20" localSheetId="32">#REF!</definedName>
    <definedName name="xRC08_20" localSheetId="36">#REF!</definedName>
    <definedName name="xRC08_20" localSheetId="5">#REF!</definedName>
    <definedName name="xRC08_20" localSheetId="6">#REF!</definedName>
    <definedName name="xRC08_20">#REF!</definedName>
    <definedName name="xRC08_21" localSheetId="10">#REF!</definedName>
    <definedName name="xRC08_21" localSheetId="22">#REF!</definedName>
    <definedName name="xRC08_21" localSheetId="17">#REF!</definedName>
    <definedName name="xRC08_21" localSheetId="18">#REF!</definedName>
    <definedName name="xRC08_21" localSheetId="19">#REF!</definedName>
    <definedName name="xRC08_21" localSheetId="16">#REF!</definedName>
    <definedName name="xRC08_21" localSheetId="32">#REF!</definedName>
    <definedName name="xRC08_21" localSheetId="36">#REF!</definedName>
    <definedName name="xRC08_21" localSheetId="5">#REF!</definedName>
    <definedName name="xRC08_21" localSheetId="6">#REF!</definedName>
    <definedName name="xRC08_21">#REF!</definedName>
    <definedName name="xRC08_22" localSheetId="10">#REF!</definedName>
    <definedName name="xRC08_22" localSheetId="22">#REF!</definedName>
    <definedName name="xRC08_22" localSheetId="17">#REF!</definedName>
    <definedName name="xRC08_22" localSheetId="18">#REF!</definedName>
    <definedName name="xRC08_22" localSheetId="19">#REF!</definedName>
    <definedName name="xRC08_22" localSheetId="16">#REF!</definedName>
    <definedName name="xRC08_22" localSheetId="32">#REF!</definedName>
    <definedName name="xRC08_22" localSheetId="36">#REF!</definedName>
    <definedName name="xRC08_22" localSheetId="5">#REF!</definedName>
    <definedName name="xRC08_22" localSheetId="6">#REF!</definedName>
    <definedName name="xRC08_22">#REF!</definedName>
    <definedName name="xRC08_23" localSheetId="10">#REF!</definedName>
    <definedName name="xRC08_23" localSheetId="22">#REF!</definedName>
    <definedName name="xRC08_23" localSheetId="17">#REF!</definedName>
    <definedName name="xRC08_23" localSheetId="18">#REF!</definedName>
    <definedName name="xRC08_23" localSheetId="19">#REF!</definedName>
    <definedName name="xRC08_23" localSheetId="16">#REF!</definedName>
    <definedName name="xRC08_23" localSheetId="32">#REF!</definedName>
    <definedName name="xRC08_23" localSheetId="36">#REF!</definedName>
    <definedName name="xRC08_23" localSheetId="5">#REF!</definedName>
    <definedName name="xRC08_23" localSheetId="6">#REF!</definedName>
    <definedName name="xRC08_23">#REF!</definedName>
    <definedName name="xRC08_24" localSheetId="10">#REF!</definedName>
    <definedName name="xRC08_24" localSheetId="22">#REF!</definedName>
    <definedName name="xRC08_24" localSheetId="17">#REF!</definedName>
    <definedName name="xRC08_24" localSheetId="18">#REF!</definedName>
    <definedName name="xRC08_24" localSheetId="19">#REF!</definedName>
    <definedName name="xRC08_24" localSheetId="16">#REF!</definedName>
    <definedName name="xRC08_24" localSheetId="32">#REF!</definedName>
    <definedName name="xRC08_24" localSheetId="36">#REF!</definedName>
    <definedName name="xRC08_24" localSheetId="5">#REF!</definedName>
    <definedName name="xRC08_24" localSheetId="6">#REF!</definedName>
    <definedName name="xRC08_24">#REF!</definedName>
    <definedName name="xRC08_25" localSheetId="10">#REF!</definedName>
    <definedName name="xRC08_25" localSheetId="22">#REF!</definedName>
    <definedName name="xRC08_25" localSheetId="17">#REF!</definedName>
    <definedName name="xRC08_25" localSheetId="18">#REF!</definedName>
    <definedName name="xRC08_25" localSheetId="19">#REF!</definedName>
    <definedName name="xRC08_25" localSheetId="16">#REF!</definedName>
    <definedName name="xRC08_25" localSheetId="32">#REF!</definedName>
    <definedName name="xRC08_25" localSheetId="36">#REF!</definedName>
    <definedName name="xRC08_25" localSheetId="5">#REF!</definedName>
    <definedName name="xRC08_25" localSheetId="6">#REF!</definedName>
    <definedName name="xRC08_25">#REF!</definedName>
    <definedName name="xRC08_26" localSheetId="10">#REF!</definedName>
    <definedName name="xRC08_26" localSheetId="22">#REF!</definedName>
    <definedName name="xRC08_26" localSheetId="17">#REF!</definedName>
    <definedName name="xRC08_26" localSheetId="18">#REF!</definedName>
    <definedName name="xRC08_26" localSheetId="19">#REF!</definedName>
    <definedName name="xRC08_26" localSheetId="16">#REF!</definedName>
    <definedName name="xRC08_26" localSheetId="32">#REF!</definedName>
    <definedName name="xRC08_26" localSheetId="36">#REF!</definedName>
    <definedName name="xRC08_26" localSheetId="5">#REF!</definedName>
    <definedName name="xRC08_26" localSheetId="6">#REF!</definedName>
    <definedName name="xRC08_26">#REF!</definedName>
    <definedName name="xRC08_27" localSheetId="10">#REF!</definedName>
    <definedName name="xRC08_27" localSheetId="22">#REF!</definedName>
    <definedName name="xRC08_27" localSheetId="17">#REF!</definedName>
    <definedName name="xRC08_27" localSheetId="18">#REF!</definedName>
    <definedName name="xRC08_27" localSheetId="19">#REF!</definedName>
    <definedName name="xRC08_27" localSheetId="16">#REF!</definedName>
    <definedName name="xRC08_27" localSheetId="32">#REF!</definedName>
    <definedName name="xRC08_27" localSheetId="36">#REF!</definedName>
    <definedName name="xRC08_27" localSheetId="5">#REF!</definedName>
    <definedName name="xRC08_27" localSheetId="6">#REF!</definedName>
    <definedName name="xRC08_27">#REF!</definedName>
    <definedName name="xRC08_28" localSheetId="10">#REF!</definedName>
    <definedName name="xRC08_28" localSheetId="22">#REF!</definedName>
    <definedName name="xRC08_28" localSheetId="17">#REF!</definedName>
    <definedName name="xRC08_28" localSheetId="18">#REF!</definedName>
    <definedName name="xRC08_28" localSheetId="19">#REF!</definedName>
    <definedName name="xRC08_28" localSheetId="16">#REF!</definedName>
    <definedName name="xRC08_28" localSheetId="32">#REF!</definedName>
    <definedName name="xRC08_28" localSheetId="36">#REF!</definedName>
    <definedName name="xRC08_28" localSheetId="5">#REF!</definedName>
    <definedName name="xRC08_28" localSheetId="6">#REF!</definedName>
    <definedName name="xRC08_28">#REF!</definedName>
    <definedName name="xRC08_29" localSheetId="10">#REF!</definedName>
    <definedName name="xRC08_29" localSheetId="22">#REF!</definedName>
    <definedName name="xRC08_29" localSheetId="17">#REF!</definedName>
    <definedName name="xRC08_29" localSheetId="18">#REF!</definedName>
    <definedName name="xRC08_29" localSheetId="19">#REF!</definedName>
    <definedName name="xRC08_29" localSheetId="16">#REF!</definedName>
    <definedName name="xRC08_29" localSheetId="32">#REF!</definedName>
    <definedName name="xRC08_29" localSheetId="36">#REF!</definedName>
    <definedName name="xRC08_29" localSheetId="5">#REF!</definedName>
    <definedName name="xRC08_29" localSheetId="6">#REF!</definedName>
    <definedName name="xRC08_29">#REF!</definedName>
    <definedName name="xRC08_30" localSheetId="10">#REF!</definedName>
    <definedName name="xRC08_30" localSheetId="22">#REF!</definedName>
    <definedName name="xRC08_30" localSheetId="17">#REF!</definedName>
    <definedName name="xRC08_30" localSheetId="18">#REF!</definedName>
    <definedName name="xRC08_30" localSheetId="19">#REF!</definedName>
    <definedName name="xRC08_30" localSheetId="16">#REF!</definedName>
    <definedName name="xRC08_30" localSheetId="32">#REF!</definedName>
    <definedName name="xRC08_30" localSheetId="36">#REF!</definedName>
    <definedName name="xRC08_30" localSheetId="5">#REF!</definedName>
    <definedName name="xRC08_30" localSheetId="6">#REF!</definedName>
    <definedName name="xRC08_30">#REF!</definedName>
    <definedName name="xRC08_31" localSheetId="10">#REF!</definedName>
    <definedName name="xRC08_31" localSheetId="22">#REF!</definedName>
    <definedName name="xRC08_31" localSheetId="17">#REF!</definedName>
    <definedName name="xRC08_31" localSheetId="18">#REF!</definedName>
    <definedName name="xRC08_31" localSheetId="19">#REF!</definedName>
    <definedName name="xRC08_31" localSheetId="16">#REF!</definedName>
    <definedName name="xRC08_31" localSheetId="32">#REF!</definedName>
    <definedName name="xRC08_31" localSheetId="36">#REF!</definedName>
    <definedName name="xRC08_31" localSheetId="5">#REF!</definedName>
    <definedName name="xRC08_31" localSheetId="6">#REF!</definedName>
    <definedName name="xRC08_31">#REF!</definedName>
    <definedName name="xRC08_32" localSheetId="10">#REF!</definedName>
    <definedName name="xRC08_32" localSheetId="22">#REF!</definedName>
    <definedName name="xRC08_32" localSheetId="17">#REF!</definedName>
    <definedName name="xRC08_32" localSheetId="18">#REF!</definedName>
    <definedName name="xRC08_32" localSheetId="19">#REF!</definedName>
    <definedName name="xRC08_32" localSheetId="16">#REF!</definedName>
    <definedName name="xRC08_32" localSheetId="32">#REF!</definedName>
    <definedName name="xRC08_32" localSheetId="36">#REF!</definedName>
    <definedName name="xRC08_32" localSheetId="5">#REF!</definedName>
    <definedName name="xRC08_32" localSheetId="6">#REF!</definedName>
    <definedName name="xRC08_32">#REF!</definedName>
    <definedName name="xRC08_33" localSheetId="10">#REF!</definedName>
    <definedName name="xRC08_33" localSheetId="22">#REF!</definedName>
    <definedName name="xRC08_33" localSheetId="17">#REF!</definedName>
    <definedName name="xRC08_33" localSheetId="18">#REF!</definedName>
    <definedName name="xRC08_33" localSheetId="19">#REF!</definedName>
    <definedName name="xRC08_33" localSheetId="16">#REF!</definedName>
    <definedName name="xRC08_33" localSheetId="32">#REF!</definedName>
    <definedName name="xRC08_33" localSheetId="36">#REF!</definedName>
    <definedName name="xRC08_33" localSheetId="5">#REF!</definedName>
    <definedName name="xRC08_33" localSheetId="6">#REF!</definedName>
    <definedName name="xRC08_33">#REF!</definedName>
    <definedName name="xRC08_34" localSheetId="10">#REF!</definedName>
    <definedName name="xRC08_34" localSheetId="22">#REF!</definedName>
    <definedName name="xRC08_34" localSheetId="17">#REF!</definedName>
    <definedName name="xRC08_34" localSheetId="18">#REF!</definedName>
    <definedName name="xRC08_34" localSheetId="19">#REF!</definedName>
    <definedName name="xRC08_34" localSheetId="16">#REF!</definedName>
    <definedName name="xRC08_34" localSheetId="32">#REF!</definedName>
    <definedName name="xRC08_34" localSheetId="36">#REF!</definedName>
    <definedName name="xRC08_34" localSheetId="5">#REF!</definedName>
    <definedName name="xRC08_34" localSheetId="6">#REF!</definedName>
    <definedName name="xRC08_34">#REF!</definedName>
    <definedName name="xRC08_35" localSheetId="10">#REF!</definedName>
    <definedName name="xRC08_35" localSheetId="22">#REF!</definedName>
    <definedName name="xRC08_35" localSheetId="17">#REF!</definedName>
    <definedName name="xRC08_35" localSheetId="18">#REF!</definedName>
    <definedName name="xRC08_35" localSheetId="19">#REF!</definedName>
    <definedName name="xRC08_35" localSheetId="16">#REF!</definedName>
    <definedName name="xRC08_35" localSheetId="32">#REF!</definedName>
    <definedName name="xRC08_35" localSheetId="36">#REF!</definedName>
    <definedName name="xRC08_35" localSheetId="5">#REF!</definedName>
    <definedName name="xRC08_35" localSheetId="6">#REF!</definedName>
    <definedName name="xRC08_35">#REF!</definedName>
    <definedName name="xRC08_36" localSheetId="10">#REF!</definedName>
    <definedName name="xRC08_36" localSheetId="22">#REF!</definedName>
    <definedName name="xRC08_36" localSheetId="17">#REF!</definedName>
    <definedName name="xRC08_36" localSheetId="18">#REF!</definedName>
    <definedName name="xRC08_36" localSheetId="19">#REF!</definedName>
    <definedName name="xRC08_36" localSheetId="16">#REF!</definedName>
    <definedName name="xRC08_36" localSheetId="32">#REF!</definedName>
    <definedName name="xRC08_36" localSheetId="36">#REF!</definedName>
    <definedName name="xRC08_36" localSheetId="5">#REF!</definedName>
    <definedName name="xRC08_36" localSheetId="6">#REF!</definedName>
    <definedName name="xRC08_36">#REF!</definedName>
    <definedName name="xRC08_37" localSheetId="10">#REF!</definedName>
    <definedName name="xRC08_37" localSheetId="22">#REF!</definedName>
    <definedName name="xRC08_37" localSheetId="17">#REF!</definedName>
    <definedName name="xRC08_37" localSheetId="18">#REF!</definedName>
    <definedName name="xRC08_37" localSheetId="19">#REF!</definedName>
    <definedName name="xRC08_37" localSheetId="16">#REF!</definedName>
    <definedName name="xRC08_37" localSheetId="32">#REF!</definedName>
    <definedName name="xRC08_37" localSheetId="36">#REF!</definedName>
    <definedName name="xRC08_37" localSheetId="5">#REF!</definedName>
    <definedName name="xRC08_37" localSheetId="6">#REF!</definedName>
    <definedName name="xRC08_37">#REF!</definedName>
    <definedName name="xRC08_38" localSheetId="10">#REF!</definedName>
    <definedName name="xRC08_38" localSheetId="22">#REF!</definedName>
    <definedName name="xRC08_38" localSheetId="17">#REF!</definedName>
    <definedName name="xRC08_38" localSheetId="18">#REF!</definedName>
    <definedName name="xRC08_38" localSheetId="19">#REF!</definedName>
    <definedName name="xRC08_38" localSheetId="16">#REF!</definedName>
    <definedName name="xRC08_38" localSheetId="32">#REF!</definedName>
    <definedName name="xRC08_38" localSheetId="36">#REF!</definedName>
    <definedName name="xRC08_38" localSheetId="5">#REF!</definedName>
    <definedName name="xRC08_38" localSheetId="6">#REF!</definedName>
    <definedName name="xRC08_38">#REF!</definedName>
    <definedName name="xRC08_39" localSheetId="10">#REF!</definedName>
    <definedName name="xRC08_39" localSheetId="22">#REF!</definedName>
    <definedName name="xRC08_39" localSheetId="17">#REF!</definedName>
    <definedName name="xRC08_39" localSheetId="18">#REF!</definedName>
    <definedName name="xRC08_39" localSheetId="19">#REF!</definedName>
    <definedName name="xRC08_39" localSheetId="16">#REF!</definedName>
    <definedName name="xRC08_39" localSheetId="32">#REF!</definedName>
    <definedName name="xRC08_39" localSheetId="36">#REF!</definedName>
    <definedName name="xRC08_39" localSheetId="5">#REF!</definedName>
    <definedName name="xRC08_39" localSheetId="6">#REF!</definedName>
    <definedName name="xRC08_39">#REF!</definedName>
    <definedName name="xRC08_40" localSheetId="10">#REF!</definedName>
    <definedName name="xRC08_40" localSheetId="22">#REF!</definedName>
    <definedName name="xRC08_40" localSheetId="17">#REF!</definedName>
    <definedName name="xRC08_40" localSheetId="18">#REF!</definedName>
    <definedName name="xRC08_40" localSheetId="19">#REF!</definedName>
    <definedName name="xRC08_40" localSheetId="16">#REF!</definedName>
    <definedName name="xRC08_40" localSheetId="32">#REF!</definedName>
    <definedName name="xRC08_40" localSheetId="36">#REF!</definedName>
    <definedName name="xRC08_40" localSheetId="5">#REF!</definedName>
    <definedName name="xRC08_40" localSheetId="6">#REF!</definedName>
    <definedName name="xRC08_40">#REF!</definedName>
    <definedName name="xRC08_41" localSheetId="10">#REF!</definedName>
    <definedName name="xRC08_41" localSheetId="22">#REF!</definedName>
    <definedName name="xRC08_41" localSheetId="17">#REF!</definedName>
    <definedName name="xRC08_41" localSheetId="18">#REF!</definedName>
    <definedName name="xRC08_41" localSheetId="19">#REF!</definedName>
    <definedName name="xRC08_41" localSheetId="16">#REF!</definedName>
    <definedName name="xRC08_41" localSheetId="32">#REF!</definedName>
    <definedName name="xRC08_41" localSheetId="36">#REF!</definedName>
    <definedName name="xRC08_41" localSheetId="5">#REF!</definedName>
    <definedName name="xRC08_41" localSheetId="6">#REF!</definedName>
    <definedName name="xRC08_41">#REF!</definedName>
    <definedName name="xRC08_42" localSheetId="10">#REF!</definedName>
    <definedName name="xRC08_42" localSheetId="22">#REF!</definedName>
    <definedName name="xRC08_42" localSheetId="17">#REF!</definedName>
    <definedName name="xRC08_42" localSheetId="18">#REF!</definedName>
    <definedName name="xRC08_42" localSheetId="19">#REF!</definedName>
    <definedName name="xRC08_42" localSheetId="16">#REF!</definedName>
    <definedName name="xRC08_42" localSheetId="32">#REF!</definedName>
    <definedName name="xRC08_42" localSheetId="36">#REF!</definedName>
    <definedName name="xRC08_42" localSheetId="5">#REF!</definedName>
    <definedName name="xRC08_42" localSheetId="6">#REF!</definedName>
    <definedName name="xRC08_42">#REF!</definedName>
    <definedName name="xRC08_43" localSheetId="10">#REF!</definedName>
    <definedName name="xRC08_43" localSheetId="22">#REF!</definedName>
    <definedName name="xRC08_43" localSheetId="17">#REF!</definedName>
    <definedName name="xRC08_43" localSheetId="18">#REF!</definedName>
    <definedName name="xRC08_43" localSheetId="19">#REF!</definedName>
    <definedName name="xRC08_43" localSheetId="16">#REF!</definedName>
    <definedName name="xRC08_43" localSheetId="32">#REF!</definedName>
    <definedName name="xRC08_43" localSheetId="36">#REF!</definedName>
    <definedName name="xRC08_43" localSheetId="5">#REF!</definedName>
    <definedName name="xRC08_43" localSheetId="6">#REF!</definedName>
    <definedName name="xRC08_43">#REF!</definedName>
    <definedName name="xRC08_44" localSheetId="10">#REF!</definedName>
    <definedName name="xRC08_44" localSheetId="22">#REF!</definedName>
    <definedName name="xRC08_44" localSheetId="17">#REF!</definedName>
    <definedName name="xRC08_44" localSheetId="18">#REF!</definedName>
    <definedName name="xRC08_44" localSheetId="19">#REF!</definedName>
    <definedName name="xRC08_44" localSheetId="16">#REF!</definedName>
    <definedName name="xRC08_44" localSheetId="32">#REF!</definedName>
    <definedName name="xRC08_44" localSheetId="36">#REF!</definedName>
    <definedName name="xRC08_44" localSheetId="5">#REF!</definedName>
    <definedName name="xRC08_44" localSheetId="6">#REF!</definedName>
    <definedName name="xRC08_44">#REF!</definedName>
    <definedName name="xRC08_45" localSheetId="10">#REF!</definedName>
    <definedName name="xRC08_45" localSheetId="22">#REF!</definedName>
    <definedName name="xRC08_45" localSheetId="17">#REF!</definedName>
    <definedName name="xRC08_45" localSheetId="18">#REF!</definedName>
    <definedName name="xRC08_45" localSheetId="19">#REF!</definedName>
    <definedName name="xRC08_45" localSheetId="16">#REF!</definedName>
    <definedName name="xRC08_45" localSheetId="32">#REF!</definedName>
    <definedName name="xRC08_45" localSheetId="36">#REF!</definedName>
    <definedName name="xRC08_45" localSheetId="5">#REF!</definedName>
    <definedName name="xRC08_45" localSheetId="6">#REF!</definedName>
    <definedName name="xRC08_45">#REF!</definedName>
    <definedName name="xRC08_46" localSheetId="10">#REF!</definedName>
    <definedName name="xRC08_46" localSheetId="22">#REF!</definedName>
    <definedName name="xRC08_46" localSheetId="17">#REF!</definedName>
    <definedName name="xRC08_46" localSheetId="18">#REF!</definedName>
    <definedName name="xRC08_46" localSheetId="19">#REF!</definedName>
    <definedName name="xRC08_46" localSheetId="16">#REF!</definedName>
    <definedName name="xRC08_46" localSheetId="32">#REF!</definedName>
    <definedName name="xRC08_46" localSheetId="36">#REF!</definedName>
    <definedName name="xRC08_46" localSheetId="5">#REF!</definedName>
    <definedName name="xRC08_46" localSheetId="6">#REF!</definedName>
    <definedName name="xRC08_46">#REF!</definedName>
    <definedName name="xRC08_47" localSheetId="10">#REF!</definedName>
    <definedName name="xRC08_47" localSheetId="22">#REF!</definedName>
    <definedName name="xRC08_47" localSheetId="17">#REF!</definedName>
    <definedName name="xRC08_47" localSheetId="18">#REF!</definedName>
    <definedName name="xRC08_47" localSheetId="19">#REF!</definedName>
    <definedName name="xRC08_47" localSheetId="16">#REF!</definedName>
    <definedName name="xRC08_47" localSheetId="32">#REF!</definedName>
    <definedName name="xRC08_47" localSheetId="36">#REF!</definedName>
    <definedName name="xRC08_47" localSheetId="5">#REF!</definedName>
    <definedName name="xRC08_47" localSheetId="6">#REF!</definedName>
    <definedName name="xRC08_47">#REF!</definedName>
    <definedName name="xRC08_48" localSheetId="10">#REF!</definedName>
    <definedName name="xRC08_48" localSheetId="22">#REF!</definedName>
    <definedName name="xRC08_48" localSheetId="17">#REF!</definedName>
    <definedName name="xRC08_48" localSheetId="18">#REF!</definedName>
    <definedName name="xRC08_48" localSheetId="19">#REF!</definedName>
    <definedName name="xRC08_48" localSheetId="16">#REF!</definedName>
    <definedName name="xRC08_48" localSheetId="32">#REF!</definedName>
    <definedName name="xRC08_48" localSheetId="36">#REF!</definedName>
    <definedName name="xRC08_48" localSheetId="5">#REF!</definedName>
    <definedName name="xRC08_48" localSheetId="6">#REF!</definedName>
    <definedName name="xRC08_48">#REF!</definedName>
    <definedName name="xRC08_49" localSheetId="10">#REF!</definedName>
    <definedName name="xRC08_49" localSheetId="22">#REF!</definedName>
    <definedName name="xRC08_49" localSheetId="17">#REF!</definedName>
    <definedName name="xRC08_49" localSheetId="18">#REF!</definedName>
    <definedName name="xRC08_49" localSheetId="19">#REF!</definedName>
    <definedName name="xRC08_49" localSheetId="16">#REF!</definedName>
    <definedName name="xRC08_49" localSheetId="32">#REF!</definedName>
    <definedName name="xRC08_49" localSheetId="36">#REF!</definedName>
    <definedName name="xRC08_49" localSheetId="5">#REF!</definedName>
    <definedName name="xRC08_49" localSheetId="6">#REF!</definedName>
    <definedName name="xRC08_49">#REF!</definedName>
    <definedName name="xRC08_50" localSheetId="10">#REF!</definedName>
    <definedName name="xRC08_50" localSheetId="22">#REF!</definedName>
    <definedName name="xRC08_50" localSheetId="17">#REF!</definedName>
    <definedName name="xRC08_50" localSheetId="18">#REF!</definedName>
    <definedName name="xRC08_50" localSheetId="19">#REF!</definedName>
    <definedName name="xRC08_50" localSheetId="16">#REF!</definedName>
    <definedName name="xRC08_50" localSheetId="32">#REF!</definedName>
    <definedName name="xRC08_50" localSheetId="36">#REF!</definedName>
    <definedName name="xRC08_50" localSheetId="5">#REF!</definedName>
    <definedName name="xRC08_50" localSheetId="6">#REF!</definedName>
    <definedName name="xRC08_50">#REF!</definedName>
    <definedName name="xRC08_51" localSheetId="10">#REF!</definedName>
    <definedName name="xRC08_51" localSheetId="22">#REF!</definedName>
    <definedName name="xRC08_51" localSheetId="17">#REF!</definedName>
    <definedName name="xRC08_51" localSheetId="18">#REF!</definedName>
    <definedName name="xRC08_51" localSheetId="19">#REF!</definedName>
    <definedName name="xRC08_51" localSheetId="16">#REF!</definedName>
    <definedName name="xRC08_51" localSheetId="32">#REF!</definedName>
    <definedName name="xRC08_51" localSheetId="36">#REF!</definedName>
    <definedName name="xRC08_51" localSheetId="5">#REF!</definedName>
    <definedName name="xRC08_51" localSheetId="6">#REF!</definedName>
    <definedName name="xRC08_51">#REF!</definedName>
    <definedName name="xRC08_52" localSheetId="10">#REF!</definedName>
    <definedName name="xRC08_52" localSheetId="22">#REF!</definedName>
    <definedName name="xRC08_52" localSheetId="17">#REF!</definedName>
    <definedName name="xRC08_52" localSheetId="18">#REF!</definedName>
    <definedName name="xRC08_52" localSheetId="19">#REF!</definedName>
    <definedName name="xRC08_52" localSheetId="16">#REF!</definedName>
    <definedName name="xRC08_52" localSheetId="32">#REF!</definedName>
    <definedName name="xRC08_52" localSheetId="36">#REF!</definedName>
    <definedName name="xRC08_52" localSheetId="5">#REF!</definedName>
    <definedName name="xRC08_52" localSheetId="6">#REF!</definedName>
    <definedName name="xRC08_52">#REF!</definedName>
    <definedName name="xRC08_53" localSheetId="10">#REF!</definedName>
    <definedName name="xRC08_53" localSheetId="22">#REF!</definedName>
    <definedName name="xRC08_53" localSheetId="17">#REF!</definedName>
    <definedName name="xRC08_53" localSheetId="18">#REF!</definedName>
    <definedName name="xRC08_53" localSheetId="19">#REF!</definedName>
    <definedName name="xRC08_53" localSheetId="16">#REF!</definedName>
    <definedName name="xRC08_53" localSheetId="32">#REF!</definedName>
    <definedName name="xRC08_53" localSheetId="36">#REF!</definedName>
    <definedName name="xRC08_53" localSheetId="5">#REF!</definedName>
    <definedName name="xRC08_53" localSheetId="6">#REF!</definedName>
    <definedName name="xRC08_53">#REF!</definedName>
    <definedName name="xRC08_54" localSheetId="10">#REF!</definedName>
    <definedName name="xRC08_54" localSheetId="22">#REF!</definedName>
    <definedName name="xRC08_54" localSheetId="17">#REF!</definedName>
    <definedName name="xRC08_54" localSheetId="18">#REF!</definedName>
    <definedName name="xRC08_54" localSheetId="19">#REF!</definedName>
    <definedName name="xRC08_54" localSheetId="16">#REF!</definedName>
    <definedName name="xRC08_54" localSheetId="32">#REF!</definedName>
    <definedName name="xRC08_54" localSheetId="36">#REF!</definedName>
    <definedName name="xRC08_54" localSheetId="5">#REF!</definedName>
    <definedName name="xRC08_54" localSheetId="6">#REF!</definedName>
    <definedName name="xRC08_54">#REF!</definedName>
    <definedName name="xRC08_55" localSheetId="10">#REF!</definedName>
    <definedName name="xRC08_55" localSheetId="22">#REF!</definedName>
    <definedName name="xRC08_55" localSheetId="17">#REF!</definedName>
    <definedName name="xRC08_55" localSheetId="18">#REF!</definedName>
    <definedName name="xRC08_55" localSheetId="19">#REF!</definedName>
    <definedName name="xRC08_55" localSheetId="16">#REF!</definedName>
    <definedName name="xRC08_55" localSheetId="32">#REF!</definedName>
    <definedName name="xRC08_55" localSheetId="36">#REF!</definedName>
    <definedName name="xRC08_55" localSheetId="5">#REF!</definedName>
    <definedName name="xRC08_55" localSheetId="6">#REF!</definedName>
    <definedName name="xRC08_55">#REF!</definedName>
    <definedName name="xRC08_56" localSheetId="10">#REF!</definedName>
    <definedName name="xRC08_56" localSheetId="22">#REF!</definedName>
    <definedName name="xRC08_56" localSheetId="17">#REF!</definedName>
    <definedName name="xRC08_56" localSheetId="18">#REF!</definedName>
    <definedName name="xRC08_56" localSheetId="19">#REF!</definedName>
    <definedName name="xRC08_56" localSheetId="16">#REF!</definedName>
    <definedName name="xRC08_56" localSheetId="32">#REF!</definedName>
    <definedName name="xRC08_56" localSheetId="36">#REF!</definedName>
    <definedName name="xRC08_56" localSheetId="5">#REF!</definedName>
    <definedName name="xRC08_56" localSheetId="6">#REF!</definedName>
    <definedName name="xRC08_56">#REF!</definedName>
    <definedName name="xRC08_57" localSheetId="10">#REF!</definedName>
    <definedName name="xRC08_57" localSheetId="22">#REF!</definedName>
    <definedName name="xRC08_57" localSheetId="17">#REF!</definedName>
    <definedName name="xRC08_57" localSheetId="18">#REF!</definedName>
    <definedName name="xRC08_57" localSheetId="19">#REF!</definedName>
    <definedName name="xRC08_57" localSheetId="16">#REF!</definedName>
    <definedName name="xRC08_57" localSheetId="32">#REF!</definedName>
    <definedName name="xRC08_57" localSheetId="36">#REF!</definedName>
    <definedName name="xRC08_57" localSheetId="5">#REF!</definedName>
    <definedName name="xRC08_57" localSheetId="6">#REF!</definedName>
    <definedName name="xRC08_57">#REF!</definedName>
    <definedName name="xRC08_58" localSheetId="10">#REF!</definedName>
    <definedName name="xRC08_58" localSheetId="22">#REF!</definedName>
    <definedName name="xRC08_58" localSheetId="17">#REF!</definedName>
    <definedName name="xRC08_58" localSheetId="18">#REF!</definedName>
    <definedName name="xRC08_58" localSheetId="19">#REF!</definedName>
    <definedName name="xRC08_58" localSheetId="16">#REF!</definedName>
    <definedName name="xRC08_58" localSheetId="32">#REF!</definedName>
    <definedName name="xRC08_58" localSheetId="36">#REF!</definedName>
    <definedName name="xRC08_58" localSheetId="5">#REF!</definedName>
    <definedName name="xRC08_58" localSheetId="6">#REF!</definedName>
    <definedName name="xRC08_58">#REF!</definedName>
    <definedName name="xRC08_59" localSheetId="10">#REF!</definedName>
    <definedName name="xRC08_59" localSheetId="22">#REF!</definedName>
    <definedName name="xRC08_59" localSheetId="17">#REF!</definedName>
    <definedName name="xRC08_59" localSheetId="18">#REF!</definedName>
    <definedName name="xRC08_59" localSheetId="19">#REF!</definedName>
    <definedName name="xRC08_59" localSheetId="16">#REF!</definedName>
    <definedName name="xRC08_59" localSheetId="32">#REF!</definedName>
    <definedName name="xRC08_59" localSheetId="36">#REF!</definedName>
    <definedName name="xRC08_59" localSheetId="5">#REF!</definedName>
    <definedName name="xRC08_59" localSheetId="6">#REF!</definedName>
    <definedName name="xRC08_59">#REF!</definedName>
    <definedName name="xRC08_60" localSheetId="10">#REF!</definedName>
    <definedName name="xRC08_60" localSheetId="22">#REF!</definedName>
    <definedName name="xRC08_60" localSheetId="17">#REF!</definedName>
    <definedName name="xRC08_60" localSheetId="18">#REF!</definedName>
    <definedName name="xRC08_60" localSheetId="19">#REF!</definedName>
    <definedName name="xRC08_60" localSheetId="16">#REF!</definedName>
    <definedName name="xRC08_60" localSheetId="32">#REF!</definedName>
    <definedName name="xRC08_60" localSheetId="36">#REF!</definedName>
    <definedName name="xRC08_60" localSheetId="5">#REF!</definedName>
    <definedName name="xRC08_60" localSheetId="6">#REF!</definedName>
    <definedName name="xRC08_60">#REF!</definedName>
    <definedName name="xRC08_61" localSheetId="10">#REF!</definedName>
    <definedName name="xRC08_61" localSheetId="22">#REF!</definedName>
    <definedName name="xRC08_61" localSheetId="17">#REF!</definedName>
    <definedName name="xRC08_61" localSheetId="18">#REF!</definedName>
    <definedName name="xRC08_61" localSheetId="19">#REF!</definedName>
    <definedName name="xRC08_61" localSheetId="16">#REF!</definedName>
    <definedName name="xRC08_61" localSheetId="32">#REF!</definedName>
    <definedName name="xRC08_61" localSheetId="36">#REF!</definedName>
    <definedName name="xRC08_61" localSheetId="5">#REF!</definedName>
    <definedName name="xRC08_61" localSheetId="6">#REF!</definedName>
    <definedName name="xRC08_61">#REF!</definedName>
    <definedName name="xRC08_62" localSheetId="10">#REF!</definedName>
    <definedName name="xRC08_62" localSheetId="22">#REF!</definedName>
    <definedName name="xRC08_62" localSheetId="17">#REF!</definedName>
    <definedName name="xRC08_62" localSheetId="18">#REF!</definedName>
    <definedName name="xRC08_62" localSheetId="19">#REF!</definedName>
    <definedName name="xRC08_62" localSheetId="16">#REF!</definedName>
    <definedName name="xRC08_62" localSheetId="32">#REF!</definedName>
    <definedName name="xRC08_62" localSheetId="36">#REF!</definedName>
    <definedName name="xRC08_62" localSheetId="5">#REF!</definedName>
    <definedName name="xRC08_62" localSheetId="6">#REF!</definedName>
    <definedName name="xRC08_62">#REF!</definedName>
    <definedName name="xRC08_63" localSheetId="10">#REF!</definedName>
    <definedName name="xRC08_63" localSheetId="22">#REF!</definedName>
    <definedName name="xRC08_63" localSheetId="17">#REF!</definedName>
    <definedName name="xRC08_63" localSheetId="18">#REF!</definedName>
    <definedName name="xRC08_63" localSheetId="19">#REF!</definedName>
    <definedName name="xRC08_63" localSheetId="16">#REF!</definedName>
    <definedName name="xRC08_63" localSheetId="32">#REF!</definedName>
    <definedName name="xRC08_63" localSheetId="36">#REF!</definedName>
    <definedName name="xRC08_63" localSheetId="5">#REF!</definedName>
    <definedName name="xRC08_63" localSheetId="6">#REF!</definedName>
    <definedName name="xRC08_63">#REF!</definedName>
    <definedName name="xRC08_64" localSheetId="10">#REF!</definedName>
    <definedName name="xRC08_64" localSheetId="22">#REF!</definedName>
    <definedName name="xRC08_64" localSheetId="17">#REF!</definedName>
    <definedName name="xRC08_64" localSheetId="18">#REF!</definedName>
    <definedName name="xRC08_64" localSheetId="19">#REF!</definedName>
    <definedName name="xRC08_64" localSheetId="16">#REF!</definedName>
    <definedName name="xRC08_64" localSheetId="32">#REF!</definedName>
    <definedName name="xRC08_64" localSheetId="36">#REF!</definedName>
    <definedName name="xRC08_64" localSheetId="5">#REF!</definedName>
    <definedName name="xRC08_64" localSheetId="6">#REF!</definedName>
    <definedName name="xRC08_64">#REF!</definedName>
    <definedName name="xRC08_65" localSheetId="10">#REF!</definedName>
    <definedName name="xRC08_65" localSheetId="22">#REF!</definedName>
    <definedName name="xRC08_65" localSheetId="17">#REF!</definedName>
    <definedName name="xRC08_65" localSheetId="18">#REF!</definedName>
    <definedName name="xRC08_65" localSheetId="19">#REF!</definedName>
    <definedName name="xRC08_65" localSheetId="16">#REF!</definedName>
    <definedName name="xRC08_65" localSheetId="32">#REF!</definedName>
    <definedName name="xRC08_65" localSheetId="36">#REF!</definedName>
    <definedName name="xRC08_65" localSheetId="5">#REF!</definedName>
    <definedName name="xRC08_65" localSheetId="6">#REF!</definedName>
    <definedName name="xRC08_65">#REF!</definedName>
    <definedName name="xRC08_66" localSheetId="10">#REF!</definedName>
    <definedName name="xRC08_66" localSheetId="22">#REF!</definedName>
    <definedName name="xRC08_66" localSheetId="17">#REF!</definedName>
    <definedName name="xRC08_66" localSheetId="18">#REF!</definedName>
    <definedName name="xRC08_66" localSheetId="19">#REF!</definedName>
    <definedName name="xRC08_66" localSheetId="16">#REF!</definedName>
    <definedName name="xRC08_66" localSheetId="32">#REF!</definedName>
    <definedName name="xRC08_66" localSheetId="36">#REF!</definedName>
    <definedName name="xRC08_66" localSheetId="5">#REF!</definedName>
    <definedName name="xRC08_66" localSheetId="6">#REF!</definedName>
    <definedName name="xRC08_66">#REF!</definedName>
    <definedName name="xRC08_67" localSheetId="10">#REF!</definedName>
    <definedName name="xRC08_67" localSheetId="22">#REF!</definedName>
    <definedName name="xRC08_67" localSheetId="17">#REF!</definedName>
    <definedName name="xRC08_67" localSheetId="18">#REF!</definedName>
    <definedName name="xRC08_67" localSheetId="19">#REF!</definedName>
    <definedName name="xRC08_67" localSheetId="16">#REF!</definedName>
    <definedName name="xRC08_67" localSheetId="32">#REF!</definedName>
    <definedName name="xRC08_67" localSheetId="36">#REF!</definedName>
    <definedName name="xRC08_67" localSheetId="5">#REF!</definedName>
    <definedName name="xRC08_67" localSheetId="6">#REF!</definedName>
    <definedName name="xRC08_67">#REF!</definedName>
    <definedName name="xRC08_68" localSheetId="10">#REF!</definedName>
    <definedName name="xRC08_68" localSheetId="22">#REF!</definedName>
    <definedName name="xRC08_68" localSheetId="17">#REF!</definedName>
    <definedName name="xRC08_68" localSheetId="18">#REF!</definedName>
    <definedName name="xRC08_68" localSheetId="19">#REF!</definedName>
    <definedName name="xRC08_68" localSheetId="16">#REF!</definedName>
    <definedName name="xRC08_68" localSheetId="32">#REF!</definedName>
    <definedName name="xRC08_68" localSheetId="36">#REF!</definedName>
    <definedName name="xRC08_68" localSheetId="5">#REF!</definedName>
    <definedName name="xRC08_68" localSheetId="6">#REF!</definedName>
    <definedName name="xRC08_68">#REF!</definedName>
    <definedName name="xRC08_69" localSheetId="10">#REF!</definedName>
    <definedName name="xRC08_69" localSheetId="22">#REF!</definedName>
    <definedName name="xRC08_69" localSheetId="17">#REF!</definedName>
    <definedName name="xRC08_69" localSheetId="18">#REF!</definedName>
    <definedName name="xRC08_69" localSheetId="19">#REF!</definedName>
    <definedName name="xRC08_69" localSheetId="16">#REF!</definedName>
    <definedName name="xRC08_69" localSheetId="32">#REF!</definedName>
    <definedName name="xRC08_69" localSheetId="36">#REF!</definedName>
    <definedName name="xRC08_69" localSheetId="5">#REF!</definedName>
    <definedName name="xRC08_69" localSheetId="6">#REF!</definedName>
    <definedName name="xRC08_69">#REF!</definedName>
    <definedName name="xRC08_70" localSheetId="10">#REF!</definedName>
    <definedName name="xRC08_70" localSheetId="22">#REF!</definedName>
    <definedName name="xRC08_70" localSheetId="17">#REF!</definedName>
    <definedName name="xRC08_70" localSheetId="18">#REF!</definedName>
    <definedName name="xRC08_70" localSheetId="19">#REF!</definedName>
    <definedName name="xRC08_70" localSheetId="16">#REF!</definedName>
    <definedName name="xRC08_70" localSheetId="32">#REF!</definedName>
    <definedName name="xRC08_70" localSheetId="36">#REF!</definedName>
    <definedName name="xRC08_70" localSheetId="5">#REF!</definedName>
    <definedName name="xRC08_70" localSheetId="6">#REF!</definedName>
    <definedName name="xRC08_70">#REF!</definedName>
    <definedName name="xRC08_71" localSheetId="10">#REF!</definedName>
    <definedName name="xRC08_71" localSheetId="22">#REF!</definedName>
    <definedName name="xRC08_71" localSheetId="17">#REF!</definedName>
    <definedName name="xRC08_71" localSheetId="18">#REF!</definedName>
    <definedName name="xRC08_71" localSheetId="19">#REF!</definedName>
    <definedName name="xRC08_71" localSheetId="16">#REF!</definedName>
    <definedName name="xRC08_71" localSheetId="32">#REF!</definedName>
    <definedName name="xRC08_71" localSheetId="36">#REF!</definedName>
    <definedName name="xRC08_71" localSheetId="5">#REF!</definedName>
    <definedName name="xRC08_71" localSheetId="6">#REF!</definedName>
    <definedName name="xRC08_71">#REF!</definedName>
    <definedName name="xRC08_72" localSheetId="10">#REF!</definedName>
    <definedName name="xRC08_72" localSheetId="22">#REF!</definedName>
    <definedName name="xRC08_72" localSheetId="17">#REF!</definedName>
    <definedName name="xRC08_72" localSheetId="18">#REF!</definedName>
    <definedName name="xRC08_72" localSheetId="19">#REF!</definedName>
    <definedName name="xRC08_72" localSheetId="16">#REF!</definedName>
    <definedName name="xRC08_72" localSheetId="32">#REF!</definedName>
    <definedName name="xRC08_72" localSheetId="36">#REF!</definedName>
    <definedName name="xRC08_72" localSheetId="5">#REF!</definedName>
    <definedName name="xRC08_72" localSheetId="6">#REF!</definedName>
    <definedName name="xRC08_72">#REF!</definedName>
    <definedName name="xRC08_73" localSheetId="10">#REF!</definedName>
    <definedName name="xRC08_73" localSheetId="22">#REF!</definedName>
    <definedName name="xRC08_73" localSheetId="17">#REF!</definedName>
    <definedName name="xRC08_73" localSheetId="18">#REF!</definedName>
    <definedName name="xRC08_73" localSheetId="19">#REF!</definedName>
    <definedName name="xRC08_73" localSheetId="16">#REF!</definedName>
    <definedName name="xRC08_73" localSheetId="32">#REF!</definedName>
    <definedName name="xRC08_73" localSheetId="36">#REF!</definedName>
    <definedName name="xRC08_73" localSheetId="5">#REF!</definedName>
    <definedName name="xRC08_73" localSheetId="6">#REF!</definedName>
    <definedName name="xRC08_73">#REF!</definedName>
    <definedName name="xRC08_74" localSheetId="10">#REF!</definedName>
    <definedName name="xRC08_74" localSheetId="22">#REF!</definedName>
    <definedName name="xRC08_74" localSheetId="17">#REF!</definedName>
    <definedName name="xRC08_74" localSheetId="18">#REF!</definedName>
    <definedName name="xRC08_74" localSheetId="19">#REF!</definedName>
    <definedName name="xRC08_74" localSheetId="16">#REF!</definedName>
    <definedName name="xRC08_74" localSheetId="32">#REF!</definedName>
    <definedName name="xRC08_74" localSheetId="36">#REF!</definedName>
    <definedName name="xRC08_74" localSheetId="5">#REF!</definedName>
    <definedName name="xRC08_74" localSheetId="6">#REF!</definedName>
    <definedName name="xRC08_74">#REF!</definedName>
    <definedName name="xRC08_75" localSheetId="10">#REF!</definedName>
    <definedName name="xRC08_75" localSheetId="22">#REF!</definedName>
    <definedName name="xRC08_75" localSheetId="17">#REF!</definedName>
    <definedName name="xRC08_75" localSheetId="18">#REF!</definedName>
    <definedName name="xRC08_75" localSheetId="19">#REF!</definedName>
    <definedName name="xRC08_75" localSheetId="16">#REF!</definedName>
    <definedName name="xRC08_75" localSheetId="32">#REF!</definedName>
    <definedName name="xRC08_75" localSheetId="36">#REF!</definedName>
    <definedName name="xRC08_75" localSheetId="5">#REF!</definedName>
    <definedName name="xRC08_75" localSheetId="6">#REF!</definedName>
    <definedName name="xRC08_75">#REF!</definedName>
    <definedName name="xRC08_76" localSheetId="10">#REF!</definedName>
    <definedName name="xRC08_76" localSheetId="22">#REF!</definedName>
    <definedName name="xRC08_76" localSheetId="17">#REF!</definedName>
    <definedName name="xRC08_76" localSheetId="18">#REF!</definedName>
    <definedName name="xRC08_76" localSheetId="19">#REF!</definedName>
    <definedName name="xRC08_76" localSheetId="16">#REF!</definedName>
    <definedName name="xRC08_76" localSheetId="32">#REF!</definedName>
    <definedName name="xRC08_76" localSheetId="36">#REF!</definedName>
    <definedName name="xRC08_76" localSheetId="5">#REF!</definedName>
    <definedName name="xRC08_76" localSheetId="6">#REF!</definedName>
    <definedName name="xRC08_76">#REF!</definedName>
    <definedName name="xRC08_77" localSheetId="10">#REF!</definedName>
    <definedName name="xRC08_77" localSheetId="22">#REF!</definedName>
    <definedName name="xRC08_77" localSheetId="17">#REF!</definedName>
    <definedName name="xRC08_77" localSheetId="18">#REF!</definedName>
    <definedName name="xRC08_77" localSheetId="19">#REF!</definedName>
    <definedName name="xRC08_77" localSheetId="16">#REF!</definedName>
    <definedName name="xRC08_77" localSheetId="32">#REF!</definedName>
    <definedName name="xRC08_77" localSheetId="36">#REF!</definedName>
    <definedName name="xRC08_77" localSheetId="5">#REF!</definedName>
    <definedName name="xRC08_77" localSheetId="6">#REF!</definedName>
    <definedName name="xRC08_77">#REF!</definedName>
    <definedName name="xRC08_78" localSheetId="10">#REF!</definedName>
    <definedName name="xRC08_78" localSheetId="22">#REF!</definedName>
    <definedName name="xRC08_78" localSheetId="17">#REF!</definedName>
    <definedName name="xRC08_78" localSheetId="18">#REF!</definedName>
    <definedName name="xRC08_78" localSheetId="19">#REF!</definedName>
    <definedName name="xRC08_78" localSheetId="16">#REF!</definedName>
    <definedName name="xRC08_78" localSheetId="32">#REF!</definedName>
    <definedName name="xRC08_78" localSheetId="36">#REF!</definedName>
    <definedName name="xRC08_78" localSheetId="5">#REF!</definedName>
    <definedName name="xRC08_78" localSheetId="6">#REF!</definedName>
    <definedName name="xRC08_78">#REF!</definedName>
    <definedName name="xRC08_79" localSheetId="10">#REF!</definedName>
    <definedName name="xRC08_79" localSheetId="22">#REF!</definedName>
    <definedName name="xRC08_79" localSheetId="17">#REF!</definedName>
    <definedName name="xRC08_79" localSheetId="18">#REF!</definedName>
    <definedName name="xRC08_79" localSheetId="19">#REF!</definedName>
    <definedName name="xRC08_79" localSheetId="16">#REF!</definedName>
    <definedName name="xRC08_79" localSheetId="32">#REF!</definedName>
    <definedName name="xRC08_79" localSheetId="36">#REF!</definedName>
    <definedName name="xRC08_79" localSheetId="5">#REF!</definedName>
    <definedName name="xRC08_79" localSheetId="6">#REF!</definedName>
    <definedName name="xRC08_79">#REF!</definedName>
    <definedName name="xRC08_80" localSheetId="10">#REF!</definedName>
    <definedName name="xRC08_80" localSheetId="22">#REF!</definedName>
    <definedName name="xRC08_80" localSheetId="17">#REF!</definedName>
    <definedName name="xRC08_80" localSheetId="18">#REF!</definedName>
    <definedName name="xRC08_80" localSheetId="19">#REF!</definedName>
    <definedName name="xRC08_80" localSheetId="16">#REF!</definedName>
    <definedName name="xRC08_80" localSheetId="32">#REF!</definedName>
    <definedName name="xRC08_80" localSheetId="36">#REF!</definedName>
    <definedName name="xRC08_80" localSheetId="5">#REF!</definedName>
    <definedName name="xRC08_80" localSheetId="6">#REF!</definedName>
    <definedName name="xRC08_80">#REF!</definedName>
    <definedName name="xRC08_81" localSheetId="10">#REF!</definedName>
    <definedName name="xRC08_81" localSheetId="22">#REF!</definedName>
    <definedName name="xRC08_81" localSheetId="17">#REF!</definedName>
    <definedName name="xRC08_81" localSheetId="18">#REF!</definedName>
    <definedName name="xRC08_81" localSheetId="19">#REF!</definedName>
    <definedName name="xRC08_81" localSheetId="16">#REF!</definedName>
    <definedName name="xRC08_81" localSheetId="32">#REF!</definedName>
    <definedName name="xRC08_81" localSheetId="36">#REF!</definedName>
    <definedName name="xRC08_81" localSheetId="5">#REF!</definedName>
    <definedName name="xRC08_81" localSheetId="6">#REF!</definedName>
    <definedName name="xRC08_81">#REF!</definedName>
    <definedName name="xRC08_82" localSheetId="10">#REF!</definedName>
    <definedName name="xRC08_82" localSheetId="22">#REF!</definedName>
    <definedName name="xRC08_82" localSheetId="17">#REF!</definedName>
    <definedName name="xRC08_82" localSheetId="18">#REF!</definedName>
    <definedName name="xRC08_82" localSheetId="19">#REF!</definedName>
    <definedName name="xRC08_82" localSheetId="16">#REF!</definedName>
    <definedName name="xRC08_82" localSheetId="32">#REF!</definedName>
    <definedName name="xRC08_82" localSheetId="36">#REF!</definedName>
    <definedName name="xRC08_82" localSheetId="5">#REF!</definedName>
    <definedName name="xRC08_82" localSheetId="6">#REF!</definedName>
    <definedName name="xRC08_82">#REF!</definedName>
    <definedName name="xRC08_83" localSheetId="10">#REF!</definedName>
    <definedName name="xRC08_83" localSheetId="22">#REF!</definedName>
    <definedName name="xRC08_83" localSheetId="17">#REF!</definedName>
    <definedName name="xRC08_83" localSheetId="18">#REF!</definedName>
    <definedName name="xRC08_83" localSheetId="19">#REF!</definedName>
    <definedName name="xRC08_83" localSheetId="16">#REF!</definedName>
    <definedName name="xRC08_83" localSheetId="32">#REF!</definedName>
    <definedName name="xRC08_83" localSheetId="36">#REF!</definedName>
    <definedName name="xRC08_83" localSheetId="5">#REF!</definedName>
    <definedName name="xRC08_83" localSheetId="6">#REF!</definedName>
    <definedName name="xRC08_83">#REF!</definedName>
    <definedName name="xRC08_84" localSheetId="10">#REF!</definedName>
    <definedName name="xRC08_84" localSheetId="22">#REF!</definedName>
    <definedName name="xRC08_84" localSheetId="17">#REF!</definedName>
    <definedName name="xRC08_84" localSheetId="18">#REF!</definedName>
    <definedName name="xRC08_84" localSheetId="19">#REF!</definedName>
    <definedName name="xRC08_84" localSheetId="16">#REF!</definedName>
    <definedName name="xRC08_84" localSheetId="32">#REF!</definedName>
    <definedName name="xRC08_84" localSheetId="36">#REF!</definedName>
    <definedName name="xRC08_84" localSheetId="5">#REF!</definedName>
    <definedName name="xRC08_84" localSheetId="6">#REF!</definedName>
    <definedName name="xRC08_84">#REF!</definedName>
    <definedName name="xRC08_85" localSheetId="10">#REF!</definedName>
    <definedName name="xRC08_85" localSheetId="22">#REF!</definedName>
    <definedName name="xRC08_85" localSheetId="17">#REF!</definedName>
    <definedName name="xRC08_85" localSheetId="18">#REF!</definedName>
    <definedName name="xRC08_85" localSheetId="19">#REF!</definedName>
    <definedName name="xRC08_85" localSheetId="16">#REF!</definedName>
    <definedName name="xRC08_85" localSheetId="32">#REF!</definedName>
    <definedName name="xRC08_85" localSheetId="36">#REF!</definedName>
    <definedName name="xRC08_85" localSheetId="5">#REF!</definedName>
    <definedName name="xRC08_85" localSheetId="6">#REF!</definedName>
    <definedName name="xRC08_85">#REF!</definedName>
    <definedName name="xRC08_86" localSheetId="10">#REF!</definedName>
    <definedName name="xRC08_86" localSheetId="22">#REF!</definedName>
    <definedName name="xRC08_86" localSheetId="17">#REF!</definedName>
    <definedName name="xRC08_86" localSheetId="18">#REF!</definedName>
    <definedName name="xRC08_86" localSheetId="19">#REF!</definedName>
    <definedName name="xRC08_86" localSheetId="16">#REF!</definedName>
    <definedName name="xRC08_86" localSheetId="32">#REF!</definedName>
    <definedName name="xRC08_86" localSheetId="36">#REF!</definedName>
    <definedName name="xRC08_86" localSheetId="5">#REF!</definedName>
    <definedName name="xRC08_86" localSheetId="6">#REF!</definedName>
    <definedName name="xRC08_86">#REF!</definedName>
    <definedName name="xRC08_87" localSheetId="10">#REF!</definedName>
    <definedName name="xRC08_87" localSheetId="22">#REF!</definedName>
    <definedName name="xRC08_87" localSheetId="17">#REF!</definedName>
    <definedName name="xRC08_87" localSheetId="18">#REF!</definedName>
    <definedName name="xRC08_87" localSheetId="19">#REF!</definedName>
    <definedName name="xRC08_87" localSheetId="16">#REF!</definedName>
    <definedName name="xRC08_87" localSheetId="32">#REF!</definedName>
    <definedName name="xRC08_87" localSheetId="36">#REF!</definedName>
    <definedName name="xRC08_87" localSheetId="5">#REF!</definedName>
    <definedName name="xRC08_87" localSheetId="6">#REF!</definedName>
    <definedName name="xRC08_87">#REF!</definedName>
    <definedName name="xRC08_88" localSheetId="10">#REF!</definedName>
    <definedName name="xRC08_88" localSheetId="22">#REF!</definedName>
    <definedName name="xRC08_88" localSheetId="17">#REF!</definedName>
    <definedName name="xRC08_88" localSheetId="18">#REF!</definedName>
    <definedName name="xRC08_88" localSheetId="19">#REF!</definedName>
    <definedName name="xRC08_88" localSheetId="16">#REF!</definedName>
    <definedName name="xRC08_88" localSheetId="32">#REF!</definedName>
    <definedName name="xRC08_88" localSheetId="36">#REF!</definedName>
    <definedName name="xRC08_88" localSheetId="5">#REF!</definedName>
    <definedName name="xRC08_88" localSheetId="6">#REF!</definedName>
    <definedName name="xRC08_88">#REF!</definedName>
    <definedName name="xRC08_89" localSheetId="10">#REF!</definedName>
    <definedName name="xRC08_89" localSheetId="22">#REF!</definedName>
    <definedName name="xRC08_89" localSheetId="17">#REF!</definedName>
    <definedName name="xRC08_89" localSheetId="18">#REF!</definedName>
    <definedName name="xRC08_89" localSheetId="19">#REF!</definedName>
    <definedName name="xRC08_89" localSheetId="16">#REF!</definedName>
    <definedName name="xRC08_89" localSheetId="32">#REF!</definedName>
    <definedName name="xRC08_89" localSheetId="36">#REF!</definedName>
    <definedName name="xRC08_89" localSheetId="5">#REF!</definedName>
    <definedName name="xRC08_89" localSheetId="6">#REF!</definedName>
    <definedName name="xRC08_89">#REF!</definedName>
    <definedName name="xRC08_90" localSheetId="10">#REF!</definedName>
    <definedName name="xRC08_90" localSheetId="22">#REF!</definedName>
    <definedName name="xRC08_90" localSheetId="17">#REF!</definedName>
    <definedName name="xRC08_90" localSheetId="18">#REF!</definedName>
    <definedName name="xRC08_90" localSheetId="19">#REF!</definedName>
    <definedName name="xRC08_90" localSheetId="16">#REF!</definedName>
    <definedName name="xRC08_90" localSheetId="32">#REF!</definedName>
    <definedName name="xRC08_90" localSheetId="36">#REF!</definedName>
    <definedName name="xRC08_90" localSheetId="5">#REF!</definedName>
    <definedName name="xRC08_90" localSheetId="6">#REF!</definedName>
    <definedName name="xRC08_90">#REF!</definedName>
    <definedName name="xRC08_91" localSheetId="10">#REF!</definedName>
    <definedName name="xRC08_91" localSheetId="22">#REF!</definedName>
    <definedName name="xRC08_91" localSheetId="17">#REF!</definedName>
    <definedName name="xRC08_91" localSheetId="18">#REF!</definedName>
    <definedName name="xRC08_91" localSheetId="19">#REF!</definedName>
    <definedName name="xRC08_91" localSheetId="16">#REF!</definedName>
    <definedName name="xRC08_91" localSheetId="32">#REF!</definedName>
    <definedName name="xRC08_91" localSheetId="36">#REF!</definedName>
    <definedName name="xRC08_91" localSheetId="5">#REF!</definedName>
    <definedName name="xRC08_91" localSheetId="6">#REF!</definedName>
    <definedName name="xRC08_91">#REF!</definedName>
    <definedName name="xRC08_92" localSheetId="10">#REF!</definedName>
    <definedName name="xRC08_92" localSheetId="22">#REF!</definedName>
    <definedName name="xRC08_92" localSheetId="17">#REF!</definedName>
    <definedName name="xRC08_92" localSheetId="18">#REF!</definedName>
    <definedName name="xRC08_92" localSheetId="19">#REF!</definedName>
    <definedName name="xRC08_92" localSheetId="16">#REF!</definedName>
    <definedName name="xRC08_92" localSheetId="32">#REF!</definedName>
    <definedName name="xRC08_92" localSheetId="36">#REF!</definedName>
    <definedName name="xRC08_92" localSheetId="5">#REF!</definedName>
    <definedName name="xRC08_92" localSheetId="6">#REF!</definedName>
    <definedName name="xRC08_92">#REF!</definedName>
    <definedName name="xRC08_93" localSheetId="10">#REF!</definedName>
    <definedName name="xRC08_93" localSheetId="22">#REF!</definedName>
    <definedName name="xRC08_93" localSheetId="17">#REF!</definedName>
    <definedName name="xRC08_93" localSheetId="18">#REF!</definedName>
    <definedName name="xRC08_93" localSheetId="19">#REF!</definedName>
    <definedName name="xRC08_93" localSheetId="16">#REF!</definedName>
    <definedName name="xRC08_93" localSheetId="32">#REF!</definedName>
    <definedName name="xRC08_93" localSheetId="36">#REF!</definedName>
    <definedName name="xRC08_93" localSheetId="5">#REF!</definedName>
    <definedName name="xRC08_93" localSheetId="6">#REF!</definedName>
    <definedName name="xRC08_93">#REF!</definedName>
    <definedName name="xRC08_94" localSheetId="10">#REF!</definedName>
    <definedName name="xRC08_94" localSheetId="22">#REF!</definedName>
    <definedName name="xRC08_94" localSheetId="17">#REF!</definedName>
    <definedName name="xRC08_94" localSheetId="18">#REF!</definedName>
    <definedName name="xRC08_94" localSheetId="19">#REF!</definedName>
    <definedName name="xRC08_94" localSheetId="16">#REF!</definedName>
    <definedName name="xRC08_94" localSheetId="32">#REF!</definedName>
    <definedName name="xRC08_94" localSheetId="36">#REF!</definedName>
    <definedName name="xRC08_94" localSheetId="5">#REF!</definedName>
    <definedName name="xRC08_94" localSheetId="6">#REF!</definedName>
    <definedName name="xRC08_94">#REF!</definedName>
    <definedName name="xRC08_95" localSheetId="10">#REF!</definedName>
    <definedName name="xRC08_95" localSheetId="22">#REF!</definedName>
    <definedName name="xRC08_95" localSheetId="17">#REF!</definedName>
    <definedName name="xRC08_95" localSheetId="18">#REF!</definedName>
    <definedName name="xRC08_95" localSheetId="19">#REF!</definedName>
    <definedName name="xRC08_95" localSheetId="16">#REF!</definedName>
    <definedName name="xRC08_95" localSheetId="32">#REF!</definedName>
    <definedName name="xRC08_95" localSheetId="36">#REF!</definedName>
    <definedName name="xRC08_95" localSheetId="5">#REF!</definedName>
    <definedName name="xRC08_95" localSheetId="6">#REF!</definedName>
    <definedName name="xRC08_95">#REF!</definedName>
    <definedName name="xRC08_96" localSheetId="10">#REF!</definedName>
    <definedName name="xRC08_96" localSheetId="22">#REF!</definedName>
    <definedName name="xRC08_96" localSheetId="17">#REF!</definedName>
    <definedName name="xRC08_96" localSheetId="18">#REF!</definedName>
    <definedName name="xRC08_96" localSheetId="19">#REF!</definedName>
    <definedName name="xRC08_96" localSheetId="16">#REF!</definedName>
    <definedName name="xRC08_96" localSheetId="32">#REF!</definedName>
    <definedName name="xRC08_96" localSheetId="36">#REF!</definedName>
    <definedName name="xRC08_96" localSheetId="5">#REF!</definedName>
    <definedName name="xRC08_96" localSheetId="6">#REF!</definedName>
    <definedName name="xRC08_96">#REF!</definedName>
    <definedName name="xRC08_97" localSheetId="10">#REF!</definedName>
    <definedName name="xRC08_97" localSheetId="22">#REF!</definedName>
    <definedName name="xRC08_97" localSheetId="17">#REF!</definedName>
    <definedName name="xRC08_97" localSheetId="18">#REF!</definedName>
    <definedName name="xRC08_97" localSheetId="19">#REF!</definedName>
    <definedName name="xRC08_97" localSheetId="16">#REF!</definedName>
    <definedName name="xRC08_97" localSheetId="32">#REF!</definedName>
    <definedName name="xRC08_97" localSheetId="36">#REF!</definedName>
    <definedName name="xRC08_97" localSheetId="5">#REF!</definedName>
    <definedName name="xRC08_97" localSheetId="6">#REF!</definedName>
    <definedName name="xRC08_97">#REF!</definedName>
    <definedName name="xRC08_98" localSheetId="10">#REF!</definedName>
    <definedName name="xRC08_98" localSheetId="22">#REF!</definedName>
    <definedName name="xRC08_98" localSheetId="17">#REF!</definedName>
    <definedName name="xRC08_98" localSheetId="18">#REF!</definedName>
    <definedName name="xRC08_98" localSheetId="19">#REF!</definedName>
    <definedName name="xRC08_98" localSheetId="16">#REF!</definedName>
    <definedName name="xRC08_98" localSheetId="32">#REF!</definedName>
    <definedName name="xRC08_98" localSheetId="36">#REF!</definedName>
    <definedName name="xRC08_98" localSheetId="5">#REF!</definedName>
    <definedName name="xRC08_98" localSheetId="6">#REF!</definedName>
    <definedName name="xRC08_98">#REF!</definedName>
    <definedName name="xRC08_A49" localSheetId="10">'[13]RC08-Adjustment'!#REF!</definedName>
    <definedName name="xRC08_A49" localSheetId="22">'[13]RC08-Adjustment'!#REF!</definedName>
    <definedName name="xRC08_A49" localSheetId="17">'[13]RC08-Adjustment'!#REF!</definedName>
    <definedName name="xRC08_A49" localSheetId="18">'[13]RC08-Adjustment'!#REF!</definedName>
    <definedName name="xRC08_A49" localSheetId="19">'[13]RC08-Adjustment'!#REF!</definedName>
    <definedName name="xRC08_A49" localSheetId="16">'[13]RC08-Adjustment'!#REF!</definedName>
    <definedName name="xRC08_A49" localSheetId="32">'[13]RC08-Adjustment'!#REF!</definedName>
    <definedName name="xRC08_A49" localSheetId="36">'[13]RC08-Adjustment'!#REF!</definedName>
    <definedName name="xRC08_A49" localSheetId="15">'[13]RC08-Adjustment'!#REF!</definedName>
    <definedName name="xRC08_A49" localSheetId="21">'[13]RC08-Adjustment'!#REF!</definedName>
    <definedName name="xRC08_A49" localSheetId="5">'[13]RC08-Adjustment'!#REF!</definedName>
    <definedName name="xRC08_A49" localSheetId="6">'[13]RC08-Adjustment'!#REF!</definedName>
    <definedName name="xRC08_A49" localSheetId="33">'[13]RC08-Adjustment'!#REF!</definedName>
    <definedName name="xRC08_A49" localSheetId="35">'[13]RC08-Adjustment'!#REF!</definedName>
    <definedName name="xRC08_A49" localSheetId="34">'[13]RC08-Adjustment'!#REF!</definedName>
    <definedName name="xRC08_A49">'[13]RC08-Adjustment'!#REF!</definedName>
    <definedName name="xRC08_A50" localSheetId="10">'[13]RC08-Adjustment'!#REF!</definedName>
    <definedName name="xRC08_A50" localSheetId="22">'[13]RC08-Adjustment'!#REF!</definedName>
    <definedName name="xRC08_A50" localSheetId="17">'[13]RC08-Adjustment'!#REF!</definedName>
    <definedName name="xRC08_A50" localSheetId="18">'[13]RC08-Adjustment'!#REF!</definedName>
    <definedName name="xRC08_A50" localSheetId="19">'[13]RC08-Adjustment'!#REF!</definedName>
    <definedName name="xRC08_A50" localSheetId="16">'[13]RC08-Adjustment'!#REF!</definedName>
    <definedName name="xRC08_A50" localSheetId="32">'[13]RC08-Adjustment'!#REF!</definedName>
    <definedName name="xRC08_A50" localSheetId="36">'[13]RC08-Adjustment'!#REF!</definedName>
    <definedName name="xRC08_A50" localSheetId="15">'[13]RC08-Adjustment'!#REF!</definedName>
    <definedName name="xRC08_A50" localSheetId="21">'[13]RC08-Adjustment'!#REF!</definedName>
    <definedName name="xRC08_A50" localSheetId="5">'[13]RC08-Adjustment'!#REF!</definedName>
    <definedName name="xRC08_A50" localSheetId="6">'[13]RC08-Adjustment'!#REF!</definedName>
    <definedName name="xRC08_A50" localSheetId="33">'[13]RC08-Adjustment'!#REF!</definedName>
    <definedName name="xRC08_A50" localSheetId="35">'[13]RC08-Adjustment'!#REF!</definedName>
    <definedName name="xRC08_A50" localSheetId="34">'[13]RC08-Adjustment'!#REF!</definedName>
    <definedName name="xRC08_A50">'[13]RC08-Adjustment'!#REF!</definedName>
    <definedName name="xRC08_A51" localSheetId="10">'[13]RC08-Adjustment'!#REF!</definedName>
    <definedName name="xRC08_A51" localSheetId="22">'[13]RC08-Adjustment'!#REF!</definedName>
    <definedName name="xRC08_A51" localSheetId="17">'[13]RC08-Adjustment'!#REF!</definedName>
    <definedName name="xRC08_A51" localSheetId="18">'[13]RC08-Adjustment'!#REF!</definedName>
    <definedName name="xRC08_A51" localSheetId="19">'[13]RC08-Adjustment'!#REF!</definedName>
    <definedName name="xRC08_A51" localSheetId="16">'[13]RC08-Adjustment'!#REF!</definedName>
    <definedName name="xRC08_A51" localSheetId="32">'[13]RC08-Adjustment'!#REF!</definedName>
    <definedName name="xRC08_A51" localSheetId="36">'[13]RC08-Adjustment'!#REF!</definedName>
    <definedName name="xRC08_A51" localSheetId="15">'[13]RC08-Adjustment'!#REF!</definedName>
    <definedName name="xRC08_A51" localSheetId="21">'[13]RC08-Adjustment'!#REF!</definedName>
    <definedName name="xRC08_A51" localSheetId="5">'[13]RC08-Adjustment'!#REF!</definedName>
    <definedName name="xRC08_A51" localSheetId="6">'[13]RC08-Adjustment'!#REF!</definedName>
    <definedName name="xRC08_A51" localSheetId="33">'[13]RC08-Adjustment'!#REF!</definedName>
    <definedName name="xRC08_A51" localSheetId="35">'[13]RC08-Adjustment'!#REF!</definedName>
    <definedName name="xRC08_A51" localSheetId="34">'[13]RC08-Adjustment'!#REF!</definedName>
    <definedName name="xRC08_A51">'[13]RC08-Adjustment'!#REF!</definedName>
    <definedName name="xRC08_A52" localSheetId="10">'[13]RC08-Adjustment'!#REF!</definedName>
    <definedName name="xRC08_A52" localSheetId="22">'[13]RC08-Adjustment'!#REF!</definedName>
    <definedName name="xRC08_A52" localSheetId="17">'[13]RC08-Adjustment'!#REF!</definedName>
    <definedName name="xRC08_A52" localSheetId="18">'[13]RC08-Adjustment'!#REF!</definedName>
    <definedName name="xRC08_A52" localSheetId="19">'[13]RC08-Adjustment'!#REF!</definedName>
    <definedName name="xRC08_A52" localSheetId="16">'[13]RC08-Adjustment'!#REF!</definedName>
    <definedName name="xRC08_A52" localSheetId="32">'[13]RC08-Adjustment'!#REF!</definedName>
    <definedName name="xRC08_A52" localSheetId="36">'[13]RC08-Adjustment'!#REF!</definedName>
    <definedName name="xRC08_A52" localSheetId="15">'[13]RC08-Adjustment'!#REF!</definedName>
    <definedName name="xRC08_A52" localSheetId="21">'[13]RC08-Adjustment'!#REF!</definedName>
    <definedName name="xRC08_A52" localSheetId="5">'[13]RC08-Adjustment'!#REF!</definedName>
    <definedName name="xRC08_A52" localSheetId="6">'[13]RC08-Adjustment'!#REF!</definedName>
    <definedName name="xRC08_A52" localSheetId="33">'[13]RC08-Adjustment'!#REF!</definedName>
    <definedName name="xRC08_A52" localSheetId="35">'[13]RC08-Adjustment'!#REF!</definedName>
    <definedName name="xRC08_A52" localSheetId="34">'[13]RC08-Adjustment'!#REF!</definedName>
    <definedName name="xRC08_A52">'[13]RC08-Adjustment'!#REF!</definedName>
    <definedName name="xRC08_A53" localSheetId="10">'[13]RC08-Adjustment'!#REF!</definedName>
    <definedName name="xRC08_A53" localSheetId="22">'[13]RC08-Adjustment'!#REF!</definedName>
    <definedName name="xRC08_A53" localSheetId="17">'[13]RC08-Adjustment'!#REF!</definedName>
    <definedName name="xRC08_A53" localSheetId="18">'[13]RC08-Adjustment'!#REF!</definedName>
    <definedName name="xRC08_A53" localSheetId="19">'[13]RC08-Adjustment'!#REF!</definedName>
    <definedName name="xRC08_A53" localSheetId="16">'[13]RC08-Adjustment'!#REF!</definedName>
    <definedName name="xRC08_A53" localSheetId="32">'[13]RC08-Adjustment'!#REF!</definedName>
    <definedName name="xRC08_A53" localSheetId="36">'[13]RC08-Adjustment'!#REF!</definedName>
    <definedName name="xRC08_A53" localSheetId="15">'[13]RC08-Adjustment'!#REF!</definedName>
    <definedName name="xRC08_A53" localSheetId="21">'[13]RC08-Adjustment'!#REF!</definedName>
    <definedName name="xRC08_A53" localSheetId="5">'[13]RC08-Adjustment'!#REF!</definedName>
    <definedName name="xRC08_A53" localSheetId="6">'[13]RC08-Adjustment'!#REF!</definedName>
    <definedName name="xRC08_A53" localSheetId="33">'[13]RC08-Adjustment'!#REF!</definedName>
    <definedName name="xRC08_A53" localSheetId="35">'[13]RC08-Adjustment'!#REF!</definedName>
    <definedName name="xRC08_A53" localSheetId="34">'[13]RC08-Adjustment'!#REF!</definedName>
    <definedName name="xRC08_A53">'[13]RC08-Adjustment'!#REF!</definedName>
    <definedName name="xRC08_A54" localSheetId="10">'[13]RC08-Adjustment'!#REF!</definedName>
    <definedName name="xRC08_A54" localSheetId="22">'[13]RC08-Adjustment'!#REF!</definedName>
    <definedName name="xRC08_A54" localSheetId="17">'[13]RC08-Adjustment'!#REF!</definedName>
    <definedName name="xRC08_A54" localSheetId="18">'[13]RC08-Adjustment'!#REF!</definedName>
    <definedName name="xRC08_A54" localSheetId="19">'[13]RC08-Adjustment'!#REF!</definedName>
    <definedName name="xRC08_A54" localSheetId="16">'[13]RC08-Adjustment'!#REF!</definedName>
    <definedName name="xRC08_A54" localSheetId="32">'[13]RC08-Adjustment'!#REF!</definedName>
    <definedName name="xRC08_A54" localSheetId="36">'[13]RC08-Adjustment'!#REF!</definedName>
    <definedName name="xRC08_A54" localSheetId="15">'[13]RC08-Adjustment'!#REF!</definedName>
    <definedName name="xRC08_A54" localSheetId="21">'[13]RC08-Adjustment'!#REF!</definedName>
    <definedName name="xRC08_A54" localSheetId="5">'[13]RC08-Adjustment'!#REF!</definedName>
    <definedName name="xRC08_A54" localSheetId="6">'[13]RC08-Adjustment'!#REF!</definedName>
    <definedName name="xRC08_A54" localSheetId="33">'[13]RC08-Adjustment'!#REF!</definedName>
    <definedName name="xRC08_A54" localSheetId="35">'[13]RC08-Adjustment'!#REF!</definedName>
    <definedName name="xRC08_A54" localSheetId="34">'[13]RC08-Adjustment'!#REF!</definedName>
    <definedName name="xRC08_A54">'[13]RC08-Adjustment'!#REF!</definedName>
    <definedName name="xRC08_A55" localSheetId="10">'[13]RC08-Adjustment'!#REF!</definedName>
    <definedName name="xRC08_A55" localSheetId="22">'[13]RC08-Adjustment'!#REF!</definedName>
    <definedName name="xRC08_A55" localSheetId="17">'[13]RC08-Adjustment'!#REF!</definedName>
    <definedName name="xRC08_A55" localSheetId="18">'[13]RC08-Adjustment'!#REF!</definedName>
    <definedName name="xRC08_A55" localSheetId="19">'[13]RC08-Adjustment'!#REF!</definedName>
    <definedName name="xRC08_A55" localSheetId="16">'[13]RC08-Adjustment'!#REF!</definedName>
    <definedName name="xRC08_A55" localSheetId="32">'[13]RC08-Adjustment'!#REF!</definedName>
    <definedName name="xRC08_A55" localSheetId="36">'[13]RC08-Adjustment'!#REF!</definedName>
    <definedName name="xRC08_A55" localSheetId="15">'[13]RC08-Adjustment'!#REF!</definedName>
    <definedName name="xRC08_A55" localSheetId="21">'[13]RC08-Adjustment'!#REF!</definedName>
    <definedName name="xRC08_A55" localSheetId="5">'[13]RC08-Adjustment'!#REF!</definedName>
    <definedName name="xRC08_A55" localSheetId="6">'[13]RC08-Adjustment'!#REF!</definedName>
    <definedName name="xRC08_A55" localSheetId="33">'[13]RC08-Adjustment'!#REF!</definedName>
    <definedName name="xRC08_A55" localSheetId="35">'[13]RC08-Adjustment'!#REF!</definedName>
    <definedName name="xRC08_A55" localSheetId="34">'[13]RC08-Adjustment'!#REF!</definedName>
    <definedName name="xRC08_A55">'[13]RC08-Adjustment'!#REF!</definedName>
    <definedName name="xRC08_A56" localSheetId="10">'[13]RC08-Adjustment'!#REF!</definedName>
    <definedName name="xRC08_A56" localSheetId="22">'[13]RC08-Adjustment'!#REF!</definedName>
    <definedName name="xRC08_A56" localSheetId="17">'[13]RC08-Adjustment'!#REF!</definedName>
    <definedName name="xRC08_A56" localSheetId="18">'[13]RC08-Adjustment'!#REF!</definedName>
    <definedName name="xRC08_A56" localSheetId="19">'[13]RC08-Adjustment'!#REF!</definedName>
    <definedName name="xRC08_A56" localSheetId="16">'[13]RC08-Adjustment'!#REF!</definedName>
    <definedName name="xRC08_A56" localSheetId="32">'[13]RC08-Adjustment'!#REF!</definedName>
    <definedName name="xRC08_A56" localSheetId="36">'[13]RC08-Adjustment'!#REF!</definedName>
    <definedName name="xRC08_A56" localSheetId="15">'[13]RC08-Adjustment'!#REF!</definedName>
    <definedName name="xRC08_A56" localSheetId="21">'[13]RC08-Adjustment'!#REF!</definedName>
    <definedName name="xRC08_A56" localSheetId="5">'[13]RC08-Adjustment'!#REF!</definedName>
    <definedName name="xRC08_A56" localSheetId="6">'[13]RC08-Adjustment'!#REF!</definedName>
    <definedName name="xRC08_A56" localSheetId="33">'[13]RC08-Adjustment'!#REF!</definedName>
    <definedName name="xRC08_A56" localSheetId="35">'[13]RC08-Adjustment'!#REF!</definedName>
    <definedName name="xRC08_A56" localSheetId="34">'[13]RC08-Adjustment'!#REF!</definedName>
    <definedName name="xRC08_A56">'[13]RC08-Adjustment'!#REF!</definedName>
    <definedName name="xRC08_A57" localSheetId="10">'[13]RC08-Adjustment'!#REF!</definedName>
    <definedName name="xRC08_A57" localSheetId="22">'[13]RC08-Adjustment'!#REF!</definedName>
    <definedName name="xRC08_A57" localSheetId="17">'[13]RC08-Adjustment'!#REF!</definedName>
    <definedName name="xRC08_A57" localSheetId="18">'[13]RC08-Adjustment'!#REF!</definedName>
    <definedName name="xRC08_A57" localSheetId="19">'[13]RC08-Adjustment'!#REF!</definedName>
    <definedName name="xRC08_A57" localSheetId="16">'[13]RC08-Adjustment'!#REF!</definedName>
    <definedName name="xRC08_A57" localSheetId="32">'[13]RC08-Adjustment'!#REF!</definedName>
    <definedName name="xRC08_A57" localSheetId="36">'[13]RC08-Adjustment'!#REF!</definedName>
    <definedName name="xRC08_A57" localSheetId="15">'[13]RC08-Adjustment'!#REF!</definedName>
    <definedName name="xRC08_A57" localSheetId="21">'[13]RC08-Adjustment'!#REF!</definedName>
    <definedName name="xRC08_A57" localSheetId="5">'[13]RC08-Adjustment'!#REF!</definedName>
    <definedName name="xRC08_A57" localSheetId="6">'[13]RC08-Adjustment'!#REF!</definedName>
    <definedName name="xRC08_A57" localSheetId="33">'[13]RC08-Adjustment'!#REF!</definedName>
    <definedName name="xRC08_A57" localSheetId="35">'[13]RC08-Adjustment'!#REF!</definedName>
    <definedName name="xRC08_A57" localSheetId="34">'[13]RC08-Adjustment'!#REF!</definedName>
    <definedName name="xRC08_A57">'[13]RC08-Adjustment'!#REF!</definedName>
    <definedName name="xRC08_A58" localSheetId="10">'[13]RC08-Adjustment'!#REF!</definedName>
    <definedName name="xRC08_A58" localSheetId="22">'[13]RC08-Adjustment'!#REF!</definedName>
    <definedName name="xRC08_A58" localSheetId="17">'[13]RC08-Adjustment'!#REF!</definedName>
    <definedName name="xRC08_A58" localSheetId="18">'[13]RC08-Adjustment'!#REF!</definedName>
    <definedName name="xRC08_A58" localSheetId="19">'[13]RC08-Adjustment'!#REF!</definedName>
    <definedName name="xRC08_A58" localSheetId="16">'[13]RC08-Adjustment'!#REF!</definedName>
    <definedName name="xRC08_A58" localSheetId="32">'[13]RC08-Adjustment'!#REF!</definedName>
    <definedName name="xRC08_A58" localSheetId="36">'[13]RC08-Adjustment'!#REF!</definedName>
    <definedName name="xRC08_A58" localSheetId="15">'[13]RC08-Adjustment'!#REF!</definedName>
    <definedName name="xRC08_A58" localSheetId="21">'[13]RC08-Adjustment'!#REF!</definedName>
    <definedName name="xRC08_A58" localSheetId="5">'[13]RC08-Adjustment'!#REF!</definedName>
    <definedName name="xRC08_A58" localSheetId="6">'[13]RC08-Adjustment'!#REF!</definedName>
    <definedName name="xRC08_A58" localSheetId="33">'[13]RC08-Adjustment'!#REF!</definedName>
    <definedName name="xRC08_A58" localSheetId="35">'[13]RC08-Adjustment'!#REF!</definedName>
    <definedName name="xRC08_A58" localSheetId="34">'[13]RC08-Adjustment'!#REF!</definedName>
    <definedName name="xRC08_A58">'[13]RC08-Adjustment'!#REF!</definedName>
    <definedName name="xRC08_A59" localSheetId="10">'[13]RC08-Adjustment'!#REF!</definedName>
    <definedName name="xRC08_A59" localSheetId="22">'[13]RC08-Adjustment'!#REF!</definedName>
    <definedName name="xRC08_A59" localSheetId="17">'[13]RC08-Adjustment'!#REF!</definedName>
    <definedName name="xRC08_A59" localSheetId="18">'[13]RC08-Adjustment'!#REF!</definedName>
    <definedName name="xRC08_A59" localSheetId="19">'[13]RC08-Adjustment'!#REF!</definedName>
    <definedName name="xRC08_A59" localSheetId="16">'[13]RC08-Adjustment'!#REF!</definedName>
    <definedName name="xRC08_A59" localSheetId="32">'[13]RC08-Adjustment'!#REF!</definedName>
    <definedName name="xRC08_A59" localSheetId="36">'[13]RC08-Adjustment'!#REF!</definedName>
    <definedName name="xRC08_A59" localSheetId="15">'[13]RC08-Adjustment'!#REF!</definedName>
    <definedName name="xRC08_A59" localSheetId="21">'[13]RC08-Adjustment'!#REF!</definedName>
    <definedName name="xRC08_A59" localSheetId="5">'[13]RC08-Adjustment'!#REF!</definedName>
    <definedName name="xRC08_A59" localSheetId="6">'[13]RC08-Adjustment'!#REF!</definedName>
    <definedName name="xRC08_A59" localSheetId="33">'[13]RC08-Adjustment'!#REF!</definedName>
    <definedName name="xRC08_A59" localSheetId="35">'[13]RC08-Adjustment'!#REF!</definedName>
    <definedName name="xRC08_A59" localSheetId="34">'[13]RC08-Adjustment'!#REF!</definedName>
    <definedName name="xRC08_A59">'[13]RC08-Adjustment'!#REF!</definedName>
    <definedName name="xRC08_A60" localSheetId="10">'[13]RC08-Adjustment'!#REF!</definedName>
    <definedName name="xRC08_A60" localSheetId="22">'[13]RC08-Adjustment'!#REF!</definedName>
    <definedName name="xRC08_A60" localSheetId="17">'[13]RC08-Adjustment'!#REF!</definedName>
    <definedName name="xRC08_A60" localSheetId="18">'[13]RC08-Adjustment'!#REF!</definedName>
    <definedName name="xRC08_A60" localSheetId="19">'[13]RC08-Adjustment'!#REF!</definedName>
    <definedName name="xRC08_A60" localSheetId="16">'[13]RC08-Adjustment'!#REF!</definedName>
    <definedName name="xRC08_A60" localSheetId="32">'[13]RC08-Adjustment'!#REF!</definedName>
    <definedName name="xRC08_A60" localSheetId="36">'[13]RC08-Adjustment'!#REF!</definedName>
    <definedName name="xRC08_A60" localSheetId="15">'[13]RC08-Adjustment'!#REF!</definedName>
    <definedName name="xRC08_A60" localSheetId="21">'[13]RC08-Adjustment'!#REF!</definedName>
    <definedName name="xRC08_A60" localSheetId="5">'[13]RC08-Adjustment'!#REF!</definedName>
    <definedName name="xRC08_A60" localSheetId="6">'[13]RC08-Adjustment'!#REF!</definedName>
    <definedName name="xRC08_A60" localSheetId="33">'[13]RC08-Adjustment'!#REF!</definedName>
    <definedName name="xRC08_A60" localSheetId="35">'[13]RC08-Adjustment'!#REF!</definedName>
    <definedName name="xRC08_A60" localSheetId="34">'[13]RC08-Adjustment'!#REF!</definedName>
    <definedName name="xRC08_A60">'[13]RC08-Adjustment'!#REF!</definedName>
    <definedName name="xRC08_A61" localSheetId="10">'[13]RC08-Adjustment'!#REF!</definedName>
    <definedName name="xRC08_A61" localSheetId="22">'[13]RC08-Adjustment'!#REF!</definedName>
    <definedName name="xRC08_A61" localSheetId="17">'[13]RC08-Adjustment'!#REF!</definedName>
    <definedName name="xRC08_A61" localSheetId="18">'[13]RC08-Adjustment'!#REF!</definedName>
    <definedName name="xRC08_A61" localSheetId="19">'[13]RC08-Adjustment'!#REF!</definedName>
    <definedName name="xRC08_A61" localSheetId="16">'[13]RC08-Adjustment'!#REF!</definedName>
    <definedName name="xRC08_A61" localSheetId="32">'[13]RC08-Adjustment'!#REF!</definedName>
    <definedName name="xRC08_A61" localSheetId="36">'[13]RC08-Adjustment'!#REF!</definedName>
    <definedName name="xRC08_A61" localSheetId="15">'[13]RC08-Adjustment'!#REF!</definedName>
    <definedName name="xRC08_A61" localSheetId="21">'[13]RC08-Adjustment'!#REF!</definedName>
    <definedName name="xRC08_A61" localSheetId="5">'[13]RC08-Adjustment'!#REF!</definedName>
    <definedName name="xRC08_A61" localSheetId="6">'[13]RC08-Adjustment'!#REF!</definedName>
    <definedName name="xRC08_A61" localSheetId="33">'[13]RC08-Adjustment'!#REF!</definedName>
    <definedName name="xRC08_A61" localSheetId="35">'[13]RC08-Adjustment'!#REF!</definedName>
    <definedName name="xRC08_A61" localSheetId="34">'[13]RC08-Adjustment'!#REF!</definedName>
    <definedName name="xRC08_A61">'[13]RC08-Adjustment'!#REF!</definedName>
    <definedName name="xRC08_A62" localSheetId="10">'[13]RC08-Adjustment'!#REF!</definedName>
    <definedName name="xRC08_A62" localSheetId="22">'[13]RC08-Adjustment'!#REF!</definedName>
    <definedName name="xRC08_A62" localSheetId="17">'[13]RC08-Adjustment'!#REF!</definedName>
    <definedName name="xRC08_A62" localSheetId="18">'[13]RC08-Adjustment'!#REF!</definedName>
    <definedName name="xRC08_A62" localSheetId="19">'[13]RC08-Adjustment'!#REF!</definedName>
    <definedName name="xRC08_A62" localSheetId="16">'[13]RC08-Adjustment'!#REF!</definedName>
    <definedName name="xRC08_A62" localSheetId="32">'[13]RC08-Adjustment'!#REF!</definedName>
    <definedName name="xRC08_A62" localSheetId="36">'[13]RC08-Adjustment'!#REF!</definedName>
    <definedName name="xRC08_A62" localSheetId="15">'[13]RC08-Adjustment'!#REF!</definedName>
    <definedName name="xRC08_A62" localSheetId="21">'[13]RC08-Adjustment'!#REF!</definedName>
    <definedName name="xRC08_A62" localSheetId="5">'[13]RC08-Adjustment'!#REF!</definedName>
    <definedName name="xRC08_A62" localSheetId="6">'[13]RC08-Adjustment'!#REF!</definedName>
    <definedName name="xRC08_A62" localSheetId="33">'[13]RC08-Adjustment'!#REF!</definedName>
    <definedName name="xRC08_A62" localSheetId="35">'[13]RC08-Adjustment'!#REF!</definedName>
    <definedName name="xRC08_A62" localSheetId="34">'[13]RC08-Adjustment'!#REF!</definedName>
    <definedName name="xRC08_A62">'[13]RC08-Adjustment'!#REF!</definedName>
    <definedName name="xRC08_A63" localSheetId="10">'[13]RC08-Adjustment'!#REF!</definedName>
    <definedName name="xRC08_A63" localSheetId="22">'[13]RC08-Adjustment'!#REF!</definedName>
    <definedName name="xRC08_A63" localSheetId="17">'[13]RC08-Adjustment'!#REF!</definedName>
    <definedName name="xRC08_A63" localSheetId="18">'[13]RC08-Adjustment'!#REF!</definedName>
    <definedName name="xRC08_A63" localSheetId="19">'[13]RC08-Adjustment'!#REF!</definedName>
    <definedName name="xRC08_A63" localSheetId="16">'[13]RC08-Adjustment'!#REF!</definedName>
    <definedName name="xRC08_A63" localSheetId="32">'[13]RC08-Adjustment'!#REF!</definedName>
    <definedName name="xRC08_A63" localSheetId="36">'[13]RC08-Adjustment'!#REF!</definedName>
    <definedName name="xRC08_A63" localSheetId="15">'[13]RC08-Adjustment'!#REF!</definedName>
    <definedName name="xRC08_A63" localSheetId="21">'[13]RC08-Adjustment'!#REF!</definedName>
    <definedName name="xRC08_A63" localSheetId="5">'[13]RC08-Adjustment'!#REF!</definedName>
    <definedName name="xRC08_A63" localSheetId="6">'[13]RC08-Adjustment'!#REF!</definedName>
    <definedName name="xRC08_A63" localSheetId="33">'[13]RC08-Adjustment'!#REF!</definedName>
    <definedName name="xRC08_A63" localSheetId="35">'[13]RC08-Adjustment'!#REF!</definedName>
    <definedName name="xRC08_A63" localSheetId="34">'[13]RC08-Adjustment'!#REF!</definedName>
    <definedName name="xRC08_A63">'[13]RC08-Adjustment'!#REF!</definedName>
    <definedName name="xRC08_A64" localSheetId="10">'[13]RC08-Adjustment'!#REF!</definedName>
    <definedName name="xRC08_A64" localSheetId="22">'[13]RC08-Adjustment'!#REF!</definedName>
    <definedName name="xRC08_A64" localSheetId="17">'[13]RC08-Adjustment'!#REF!</definedName>
    <definedName name="xRC08_A64" localSheetId="18">'[13]RC08-Adjustment'!#REF!</definedName>
    <definedName name="xRC08_A64" localSheetId="19">'[13]RC08-Adjustment'!#REF!</definedName>
    <definedName name="xRC08_A64" localSheetId="16">'[13]RC08-Adjustment'!#REF!</definedName>
    <definedName name="xRC08_A64" localSheetId="32">'[13]RC08-Adjustment'!#REF!</definedName>
    <definedName name="xRC08_A64" localSheetId="36">'[13]RC08-Adjustment'!#REF!</definedName>
    <definedName name="xRC08_A64" localSheetId="15">'[13]RC08-Adjustment'!#REF!</definedName>
    <definedName name="xRC08_A64" localSheetId="21">'[13]RC08-Adjustment'!#REF!</definedName>
    <definedName name="xRC08_A64" localSheetId="5">'[13]RC08-Adjustment'!#REF!</definedName>
    <definedName name="xRC08_A64" localSheetId="6">'[13]RC08-Adjustment'!#REF!</definedName>
    <definedName name="xRC08_A64" localSheetId="33">'[13]RC08-Adjustment'!#REF!</definedName>
    <definedName name="xRC08_A64" localSheetId="35">'[13]RC08-Adjustment'!#REF!</definedName>
    <definedName name="xRC08_A64" localSheetId="34">'[13]RC08-Adjustment'!#REF!</definedName>
    <definedName name="xRC08_A64">'[13]RC08-Adjustment'!#REF!</definedName>
    <definedName name="xRC08_M49" localSheetId="10">'[13]RC08-Manual entry'!#REF!</definedName>
    <definedName name="xRC08_M49" localSheetId="22">'[13]RC08-Manual entry'!#REF!</definedName>
    <definedName name="xRC08_M49" localSheetId="17">'[13]RC08-Manual entry'!#REF!</definedName>
    <definedName name="xRC08_M49" localSheetId="18">'[13]RC08-Manual entry'!#REF!</definedName>
    <definedName name="xRC08_M49" localSheetId="19">'[13]RC08-Manual entry'!#REF!</definedName>
    <definedName name="xRC08_M49" localSheetId="16">'[13]RC08-Manual entry'!#REF!</definedName>
    <definedName name="xRC08_M49" localSheetId="32">'[13]RC08-Manual entry'!#REF!</definedName>
    <definedName name="xRC08_M49" localSheetId="36">'[13]RC08-Manual entry'!#REF!</definedName>
    <definedName name="xRC08_M49" localSheetId="15">'[13]RC08-Manual entry'!#REF!</definedName>
    <definedName name="xRC08_M49" localSheetId="21">'[13]RC08-Manual entry'!#REF!</definedName>
    <definedName name="xRC08_M49" localSheetId="5">'[13]RC08-Manual entry'!#REF!</definedName>
    <definedName name="xRC08_M49" localSheetId="6">'[13]RC08-Manual entry'!#REF!</definedName>
    <definedName name="xRC08_M49" localSheetId="33">'[13]RC08-Manual entry'!#REF!</definedName>
    <definedName name="xRC08_M49" localSheetId="35">'[13]RC08-Manual entry'!#REF!</definedName>
    <definedName name="xRC08_M49" localSheetId="34">'[13]RC08-Manual entry'!#REF!</definedName>
    <definedName name="xRC08_M49">'[13]RC08-Manual entry'!#REF!</definedName>
    <definedName name="xRC08_M50" localSheetId="10">'[13]RC08-Manual entry'!#REF!</definedName>
    <definedName name="xRC08_M50" localSheetId="22">'[13]RC08-Manual entry'!#REF!</definedName>
    <definedName name="xRC08_M50" localSheetId="17">'[13]RC08-Manual entry'!#REF!</definedName>
    <definedName name="xRC08_M50" localSheetId="18">'[13]RC08-Manual entry'!#REF!</definedName>
    <definedName name="xRC08_M50" localSheetId="19">'[13]RC08-Manual entry'!#REF!</definedName>
    <definedName name="xRC08_M50" localSheetId="16">'[13]RC08-Manual entry'!#REF!</definedName>
    <definedName name="xRC08_M50" localSheetId="32">'[13]RC08-Manual entry'!#REF!</definedName>
    <definedName name="xRC08_M50" localSheetId="36">'[13]RC08-Manual entry'!#REF!</definedName>
    <definedName name="xRC08_M50" localSheetId="15">'[13]RC08-Manual entry'!#REF!</definedName>
    <definedName name="xRC08_M50" localSheetId="21">'[13]RC08-Manual entry'!#REF!</definedName>
    <definedName name="xRC08_M50" localSheetId="5">'[13]RC08-Manual entry'!#REF!</definedName>
    <definedName name="xRC08_M50" localSheetId="6">'[13]RC08-Manual entry'!#REF!</definedName>
    <definedName name="xRC08_M50" localSheetId="33">'[13]RC08-Manual entry'!#REF!</definedName>
    <definedName name="xRC08_M50" localSheetId="35">'[13]RC08-Manual entry'!#REF!</definedName>
    <definedName name="xRC08_M50" localSheetId="34">'[13]RC08-Manual entry'!#REF!</definedName>
    <definedName name="xRC08_M50">'[13]RC08-Manual entry'!#REF!</definedName>
    <definedName name="xRC08_M51" localSheetId="10">'[13]RC08-Manual entry'!#REF!</definedName>
    <definedName name="xRC08_M51" localSheetId="22">'[13]RC08-Manual entry'!#REF!</definedName>
    <definedName name="xRC08_M51" localSheetId="17">'[13]RC08-Manual entry'!#REF!</definedName>
    <definedName name="xRC08_M51" localSheetId="18">'[13]RC08-Manual entry'!#REF!</definedName>
    <definedName name="xRC08_M51" localSheetId="19">'[13]RC08-Manual entry'!#REF!</definedName>
    <definedName name="xRC08_M51" localSheetId="16">'[13]RC08-Manual entry'!#REF!</definedName>
    <definedName name="xRC08_M51" localSheetId="32">'[13]RC08-Manual entry'!#REF!</definedName>
    <definedName name="xRC08_M51" localSheetId="36">'[13]RC08-Manual entry'!#REF!</definedName>
    <definedName name="xRC08_M51" localSheetId="15">'[13]RC08-Manual entry'!#REF!</definedName>
    <definedName name="xRC08_M51" localSheetId="21">'[13]RC08-Manual entry'!#REF!</definedName>
    <definedName name="xRC08_M51" localSheetId="5">'[13]RC08-Manual entry'!#REF!</definedName>
    <definedName name="xRC08_M51" localSheetId="6">'[13]RC08-Manual entry'!#REF!</definedName>
    <definedName name="xRC08_M51" localSheetId="33">'[13]RC08-Manual entry'!#REF!</definedName>
    <definedName name="xRC08_M51" localSheetId="35">'[13]RC08-Manual entry'!#REF!</definedName>
    <definedName name="xRC08_M51" localSheetId="34">'[13]RC08-Manual entry'!#REF!</definedName>
    <definedName name="xRC08_M51">'[13]RC08-Manual entry'!#REF!</definedName>
    <definedName name="xRC08_M52" localSheetId="10">'[13]RC08-Manual entry'!#REF!</definedName>
    <definedName name="xRC08_M52" localSheetId="22">'[13]RC08-Manual entry'!#REF!</definedName>
    <definedName name="xRC08_M52" localSheetId="17">'[13]RC08-Manual entry'!#REF!</definedName>
    <definedName name="xRC08_M52" localSheetId="18">'[13]RC08-Manual entry'!#REF!</definedName>
    <definedName name="xRC08_M52" localSheetId="19">'[13]RC08-Manual entry'!#REF!</definedName>
    <definedName name="xRC08_M52" localSheetId="16">'[13]RC08-Manual entry'!#REF!</definedName>
    <definedName name="xRC08_M52" localSheetId="32">'[13]RC08-Manual entry'!#REF!</definedName>
    <definedName name="xRC08_M52" localSheetId="36">'[13]RC08-Manual entry'!#REF!</definedName>
    <definedName name="xRC08_M52" localSheetId="15">'[13]RC08-Manual entry'!#REF!</definedName>
    <definedName name="xRC08_M52" localSheetId="21">'[13]RC08-Manual entry'!#REF!</definedName>
    <definedName name="xRC08_M52" localSheetId="5">'[13]RC08-Manual entry'!#REF!</definedName>
    <definedName name="xRC08_M52" localSheetId="6">'[13]RC08-Manual entry'!#REF!</definedName>
    <definedName name="xRC08_M52" localSheetId="33">'[13]RC08-Manual entry'!#REF!</definedName>
    <definedName name="xRC08_M52" localSheetId="35">'[13]RC08-Manual entry'!#REF!</definedName>
    <definedName name="xRC08_M52" localSheetId="34">'[13]RC08-Manual entry'!#REF!</definedName>
    <definedName name="xRC08_M52">'[13]RC08-Manual entry'!#REF!</definedName>
    <definedName name="xRC08_M53" localSheetId="10">'[13]RC08-Manual entry'!#REF!</definedName>
    <definedName name="xRC08_M53" localSheetId="22">'[13]RC08-Manual entry'!#REF!</definedName>
    <definedName name="xRC08_M53" localSheetId="17">'[13]RC08-Manual entry'!#REF!</definedName>
    <definedName name="xRC08_M53" localSheetId="18">'[13]RC08-Manual entry'!#REF!</definedName>
    <definedName name="xRC08_M53" localSheetId="19">'[13]RC08-Manual entry'!#REF!</definedName>
    <definedName name="xRC08_M53" localSheetId="16">'[13]RC08-Manual entry'!#REF!</definedName>
    <definedName name="xRC08_M53" localSheetId="32">'[13]RC08-Manual entry'!#REF!</definedName>
    <definedName name="xRC08_M53" localSheetId="36">'[13]RC08-Manual entry'!#REF!</definedName>
    <definedName name="xRC08_M53" localSheetId="15">'[13]RC08-Manual entry'!#REF!</definedName>
    <definedName name="xRC08_M53" localSheetId="21">'[13]RC08-Manual entry'!#REF!</definedName>
    <definedName name="xRC08_M53" localSheetId="5">'[13]RC08-Manual entry'!#REF!</definedName>
    <definedName name="xRC08_M53" localSheetId="6">'[13]RC08-Manual entry'!#REF!</definedName>
    <definedName name="xRC08_M53" localSheetId="33">'[13]RC08-Manual entry'!#REF!</definedName>
    <definedName name="xRC08_M53" localSheetId="35">'[13]RC08-Manual entry'!#REF!</definedName>
    <definedName name="xRC08_M53" localSheetId="34">'[13]RC08-Manual entry'!#REF!</definedName>
    <definedName name="xRC08_M53">'[13]RC08-Manual entry'!#REF!</definedName>
    <definedName name="xRC08_M54" localSheetId="10">'[13]RC08-Manual entry'!#REF!</definedName>
    <definedName name="xRC08_M54" localSheetId="22">'[13]RC08-Manual entry'!#REF!</definedName>
    <definedName name="xRC08_M54" localSheetId="17">'[13]RC08-Manual entry'!#REF!</definedName>
    <definedName name="xRC08_M54" localSheetId="18">'[13]RC08-Manual entry'!#REF!</definedName>
    <definedName name="xRC08_M54" localSheetId="19">'[13]RC08-Manual entry'!#REF!</definedName>
    <definedName name="xRC08_M54" localSheetId="16">'[13]RC08-Manual entry'!#REF!</definedName>
    <definedName name="xRC08_M54" localSheetId="32">'[13]RC08-Manual entry'!#REF!</definedName>
    <definedName name="xRC08_M54" localSheetId="36">'[13]RC08-Manual entry'!#REF!</definedName>
    <definedName name="xRC08_M54" localSheetId="15">'[13]RC08-Manual entry'!#REF!</definedName>
    <definedName name="xRC08_M54" localSheetId="21">'[13]RC08-Manual entry'!#REF!</definedName>
    <definedName name="xRC08_M54" localSheetId="5">'[13]RC08-Manual entry'!#REF!</definedName>
    <definedName name="xRC08_M54" localSheetId="6">'[13]RC08-Manual entry'!#REF!</definedName>
    <definedName name="xRC08_M54" localSheetId="33">'[13]RC08-Manual entry'!#REF!</definedName>
    <definedName name="xRC08_M54" localSheetId="35">'[13]RC08-Manual entry'!#REF!</definedName>
    <definedName name="xRC08_M54" localSheetId="34">'[13]RC08-Manual entry'!#REF!</definedName>
    <definedName name="xRC08_M54">'[13]RC08-Manual entry'!#REF!</definedName>
    <definedName name="xRC08_M55" localSheetId="10">'[13]RC08-Manual entry'!#REF!</definedName>
    <definedName name="xRC08_M55" localSheetId="22">'[13]RC08-Manual entry'!#REF!</definedName>
    <definedName name="xRC08_M55" localSheetId="17">'[13]RC08-Manual entry'!#REF!</definedName>
    <definedName name="xRC08_M55" localSheetId="18">'[13]RC08-Manual entry'!#REF!</definedName>
    <definedName name="xRC08_M55" localSheetId="19">'[13]RC08-Manual entry'!#REF!</definedName>
    <definedName name="xRC08_M55" localSheetId="16">'[13]RC08-Manual entry'!#REF!</definedName>
    <definedName name="xRC08_M55" localSheetId="32">'[13]RC08-Manual entry'!#REF!</definedName>
    <definedName name="xRC08_M55" localSheetId="36">'[13]RC08-Manual entry'!#REF!</definedName>
    <definedName name="xRC08_M55" localSheetId="15">'[13]RC08-Manual entry'!#REF!</definedName>
    <definedName name="xRC08_M55" localSheetId="21">'[13]RC08-Manual entry'!#REF!</definedName>
    <definedName name="xRC08_M55" localSheetId="5">'[13]RC08-Manual entry'!#REF!</definedName>
    <definedName name="xRC08_M55" localSheetId="6">'[13]RC08-Manual entry'!#REF!</definedName>
    <definedName name="xRC08_M55" localSheetId="33">'[13]RC08-Manual entry'!#REF!</definedName>
    <definedName name="xRC08_M55" localSheetId="35">'[13]RC08-Manual entry'!#REF!</definedName>
    <definedName name="xRC08_M55" localSheetId="34">'[13]RC08-Manual entry'!#REF!</definedName>
    <definedName name="xRC08_M55">'[13]RC08-Manual entry'!#REF!</definedName>
    <definedName name="xRC08_M56" localSheetId="10">'[13]RC08-Manual entry'!#REF!</definedName>
    <definedName name="xRC08_M56" localSheetId="22">'[13]RC08-Manual entry'!#REF!</definedName>
    <definedName name="xRC08_M56" localSheetId="17">'[13]RC08-Manual entry'!#REF!</definedName>
    <definedName name="xRC08_M56" localSheetId="18">'[13]RC08-Manual entry'!#REF!</definedName>
    <definedName name="xRC08_M56" localSheetId="19">'[13]RC08-Manual entry'!#REF!</definedName>
    <definedName name="xRC08_M56" localSheetId="16">'[13]RC08-Manual entry'!#REF!</definedName>
    <definedName name="xRC08_M56" localSheetId="32">'[13]RC08-Manual entry'!#REF!</definedName>
    <definedName name="xRC08_M56" localSheetId="36">'[13]RC08-Manual entry'!#REF!</definedName>
    <definedName name="xRC08_M56" localSheetId="15">'[13]RC08-Manual entry'!#REF!</definedName>
    <definedName name="xRC08_M56" localSheetId="21">'[13]RC08-Manual entry'!#REF!</definedName>
    <definedName name="xRC08_M56" localSheetId="5">'[13]RC08-Manual entry'!#REF!</definedName>
    <definedName name="xRC08_M56" localSheetId="6">'[13]RC08-Manual entry'!#REF!</definedName>
    <definedName name="xRC08_M56" localSheetId="33">'[13]RC08-Manual entry'!#REF!</definedName>
    <definedName name="xRC08_M56" localSheetId="35">'[13]RC08-Manual entry'!#REF!</definedName>
    <definedName name="xRC08_M56" localSheetId="34">'[13]RC08-Manual entry'!#REF!</definedName>
    <definedName name="xRC08_M56">'[13]RC08-Manual entry'!#REF!</definedName>
    <definedName name="xRC08_M57" localSheetId="10">'[13]RC08-Manual entry'!#REF!</definedName>
    <definedName name="xRC08_M57" localSheetId="22">'[13]RC08-Manual entry'!#REF!</definedName>
    <definedName name="xRC08_M57" localSheetId="17">'[13]RC08-Manual entry'!#REF!</definedName>
    <definedName name="xRC08_M57" localSheetId="18">'[13]RC08-Manual entry'!#REF!</definedName>
    <definedName name="xRC08_M57" localSheetId="19">'[13]RC08-Manual entry'!#REF!</definedName>
    <definedName name="xRC08_M57" localSheetId="16">'[13]RC08-Manual entry'!#REF!</definedName>
    <definedName name="xRC08_M57" localSheetId="32">'[13]RC08-Manual entry'!#REF!</definedName>
    <definedName name="xRC08_M57" localSheetId="36">'[13]RC08-Manual entry'!#REF!</definedName>
    <definedName name="xRC08_M57" localSheetId="15">'[13]RC08-Manual entry'!#REF!</definedName>
    <definedName name="xRC08_M57" localSheetId="21">'[13]RC08-Manual entry'!#REF!</definedName>
    <definedName name="xRC08_M57" localSheetId="5">'[13]RC08-Manual entry'!#REF!</definedName>
    <definedName name="xRC08_M57" localSheetId="6">'[13]RC08-Manual entry'!#REF!</definedName>
    <definedName name="xRC08_M57" localSheetId="33">'[13]RC08-Manual entry'!#REF!</definedName>
    <definedName name="xRC08_M57" localSheetId="35">'[13]RC08-Manual entry'!#REF!</definedName>
    <definedName name="xRC08_M57" localSheetId="34">'[13]RC08-Manual entry'!#REF!</definedName>
    <definedName name="xRC08_M57">'[13]RC08-Manual entry'!#REF!</definedName>
    <definedName name="xRC08_M58" localSheetId="10">'[13]RC08-Manual entry'!#REF!</definedName>
    <definedName name="xRC08_M58" localSheetId="22">'[13]RC08-Manual entry'!#REF!</definedName>
    <definedName name="xRC08_M58" localSheetId="17">'[13]RC08-Manual entry'!#REF!</definedName>
    <definedName name="xRC08_M58" localSheetId="18">'[13]RC08-Manual entry'!#REF!</definedName>
    <definedName name="xRC08_M58" localSheetId="19">'[13]RC08-Manual entry'!#REF!</definedName>
    <definedName name="xRC08_M58" localSheetId="16">'[13]RC08-Manual entry'!#REF!</definedName>
    <definedName name="xRC08_M58" localSheetId="32">'[13]RC08-Manual entry'!#REF!</definedName>
    <definedName name="xRC08_M58" localSheetId="36">'[13]RC08-Manual entry'!#REF!</definedName>
    <definedName name="xRC08_M58" localSheetId="15">'[13]RC08-Manual entry'!#REF!</definedName>
    <definedName name="xRC08_M58" localSheetId="21">'[13]RC08-Manual entry'!#REF!</definedName>
    <definedName name="xRC08_M58" localSheetId="5">'[13]RC08-Manual entry'!#REF!</definedName>
    <definedName name="xRC08_M58" localSheetId="6">'[13]RC08-Manual entry'!#REF!</definedName>
    <definedName name="xRC08_M58" localSheetId="33">'[13]RC08-Manual entry'!#REF!</definedName>
    <definedName name="xRC08_M58" localSheetId="35">'[13]RC08-Manual entry'!#REF!</definedName>
    <definedName name="xRC08_M58" localSheetId="34">'[13]RC08-Manual entry'!#REF!</definedName>
    <definedName name="xRC08_M58">'[13]RC08-Manual entry'!#REF!</definedName>
    <definedName name="xRC08_M59" localSheetId="10">'[13]RC08-Manual entry'!#REF!</definedName>
    <definedName name="xRC08_M59" localSheetId="22">'[13]RC08-Manual entry'!#REF!</definedName>
    <definedName name="xRC08_M59" localSheetId="17">'[13]RC08-Manual entry'!#REF!</definedName>
    <definedName name="xRC08_M59" localSheetId="18">'[13]RC08-Manual entry'!#REF!</definedName>
    <definedName name="xRC08_M59" localSheetId="19">'[13]RC08-Manual entry'!#REF!</definedName>
    <definedName name="xRC08_M59" localSheetId="16">'[13]RC08-Manual entry'!#REF!</definedName>
    <definedName name="xRC08_M59" localSheetId="32">'[13]RC08-Manual entry'!#REF!</definedName>
    <definedName name="xRC08_M59" localSheetId="36">'[13]RC08-Manual entry'!#REF!</definedName>
    <definedName name="xRC08_M59" localSheetId="15">'[13]RC08-Manual entry'!#REF!</definedName>
    <definedName name="xRC08_M59" localSheetId="21">'[13]RC08-Manual entry'!#REF!</definedName>
    <definedName name="xRC08_M59" localSheetId="5">'[13]RC08-Manual entry'!#REF!</definedName>
    <definedName name="xRC08_M59" localSheetId="6">'[13]RC08-Manual entry'!#REF!</definedName>
    <definedName name="xRC08_M59" localSheetId="33">'[13]RC08-Manual entry'!#REF!</definedName>
    <definedName name="xRC08_M59" localSheetId="35">'[13]RC08-Manual entry'!#REF!</definedName>
    <definedName name="xRC08_M59" localSheetId="34">'[13]RC08-Manual entry'!#REF!</definedName>
    <definedName name="xRC08_M59">'[13]RC08-Manual entry'!#REF!</definedName>
    <definedName name="xRC08_M60" localSheetId="10">'[13]RC08-Manual entry'!#REF!</definedName>
    <definedName name="xRC08_M60" localSheetId="22">'[13]RC08-Manual entry'!#REF!</definedName>
    <definedName name="xRC08_M60" localSheetId="17">'[13]RC08-Manual entry'!#REF!</definedName>
    <definedName name="xRC08_M60" localSheetId="18">'[13]RC08-Manual entry'!#REF!</definedName>
    <definedName name="xRC08_M60" localSheetId="19">'[13]RC08-Manual entry'!#REF!</definedName>
    <definedName name="xRC08_M60" localSheetId="16">'[13]RC08-Manual entry'!#REF!</definedName>
    <definedName name="xRC08_M60" localSheetId="32">'[13]RC08-Manual entry'!#REF!</definedName>
    <definedName name="xRC08_M60" localSheetId="36">'[13]RC08-Manual entry'!#REF!</definedName>
    <definedName name="xRC08_M60" localSheetId="15">'[13]RC08-Manual entry'!#REF!</definedName>
    <definedName name="xRC08_M60" localSheetId="21">'[13]RC08-Manual entry'!#REF!</definedName>
    <definedName name="xRC08_M60" localSheetId="5">'[13]RC08-Manual entry'!#REF!</definedName>
    <definedName name="xRC08_M60" localSheetId="6">'[13]RC08-Manual entry'!#REF!</definedName>
    <definedName name="xRC08_M60" localSheetId="33">'[13]RC08-Manual entry'!#REF!</definedName>
    <definedName name="xRC08_M60" localSheetId="35">'[13]RC08-Manual entry'!#REF!</definedName>
    <definedName name="xRC08_M60" localSheetId="34">'[13]RC08-Manual entry'!#REF!</definedName>
    <definedName name="xRC08_M60">'[13]RC08-Manual entry'!#REF!</definedName>
    <definedName name="xRC08_M61" localSheetId="10">'[13]RC08-Manual entry'!#REF!</definedName>
    <definedName name="xRC08_M61" localSheetId="22">'[13]RC08-Manual entry'!#REF!</definedName>
    <definedName name="xRC08_M61" localSheetId="17">'[13]RC08-Manual entry'!#REF!</definedName>
    <definedName name="xRC08_M61" localSheetId="18">'[13]RC08-Manual entry'!#REF!</definedName>
    <definedName name="xRC08_M61" localSheetId="19">'[13]RC08-Manual entry'!#REF!</definedName>
    <definedName name="xRC08_M61" localSheetId="16">'[13]RC08-Manual entry'!#REF!</definedName>
    <definedName name="xRC08_M61" localSheetId="32">'[13]RC08-Manual entry'!#REF!</definedName>
    <definedName name="xRC08_M61" localSheetId="36">'[13]RC08-Manual entry'!#REF!</definedName>
    <definedName name="xRC08_M61" localSheetId="15">'[13]RC08-Manual entry'!#REF!</definedName>
    <definedName name="xRC08_M61" localSheetId="21">'[13]RC08-Manual entry'!#REF!</definedName>
    <definedName name="xRC08_M61" localSheetId="5">'[13]RC08-Manual entry'!#REF!</definedName>
    <definedName name="xRC08_M61" localSheetId="6">'[13]RC08-Manual entry'!#REF!</definedName>
    <definedName name="xRC08_M61" localSheetId="33">'[13]RC08-Manual entry'!#REF!</definedName>
    <definedName name="xRC08_M61" localSheetId="35">'[13]RC08-Manual entry'!#REF!</definedName>
    <definedName name="xRC08_M61" localSheetId="34">'[13]RC08-Manual entry'!#REF!</definedName>
    <definedName name="xRC08_M61">'[13]RC08-Manual entry'!#REF!</definedName>
    <definedName name="xRC08_M62" localSheetId="10">'[13]RC08-Manual entry'!#REF!</definedName>
    <definedName name="xRC08_M62" localSheetId="22">'[13]RC08-Manual entry'!#REF!</definedName>
    <definedName name="xRC08_M62" localSheetId="17">'[13]RC08-Manual entry'!#REF!</definedName>
    <definedName name="xRC08_M62" localSheetId="18">'[13]RC08-Manual entry'!#REF!</definedName>
    <definedName name="xRC08_M62" localSheetId="19">'[13]RC08-Manual entry'!#REF!</definedName>
    <definedName name="xRC08_M62" localSheetId="16">'[13]RC08-Manual entry'!#REF!</definedName>
    <definedName name="xRC08_M62" localSheetId="32">'[13]RC08-Manual entry'!#REF!</definedName>
    <definedName name="xRC08_M62" localSheetId="36">'[13]RC08-Manual entry'!#REF!</definedName>
    <definedName name="xRC08_M62" localSheetId="15">'[13]RC08-Manual entry'!#REF!</definedName>
    <definedName name="xRC08_M62" localSheetId="21">'[13]RC08-Manual entry'!#REF!</definedName>
    <definedName name="xRC08_M62" localSheetId="5">'[13]RC08-Manual entry'!#REF!</definedName>
    <definedName name="xRC08_M62" localSheetId="6">'[13]RC08-Manual entry'!#REF!</definedName>
    <definedName name="xRC08_M62" localSheetId="33">'[13]RC08-Manual entry'!#REF!</definedName>
    <definedName name="xRC08_M62" localSheetId="35">'[13]RC08-Manual entry'!#REF!</definedName>
    <definedName name="xRC08_M62" localSheetId="34">'[13]RC08-Manual entry'!#REF!</definedName>
    <definedName name="xRC08_M62">'[13]RC08-Manual entry'!#REF!</definedName>
    <definedName name="xRC08_M63" localSheetId="10">'[13]RC08-Manual entry'!#REF!</definedName>
    <definedName name="xRC08_M63" localSheetId="22">'[13]RC08-Manual entry'!#REF!</definedName>
    <definedName name="xRC08_M63" localSheetId="17">'[13]RC08-Manual entry'!#REF!</definedName>
    <definedName name="xRC08_M63" localSheetId="18">'[13]RC08-Manual entry'!#REF!</definedName>
    <definedName name="xRC08_M63" localSheetId="19">'[13]RC08-Manual entry'!#REF!</definedName>
    <definedName name="xRC08_M63" localSheetId="16">'[13]RC08-Manual entry'!#REF!</definedName>
    <definedName name="xRC08_M63" localSheetId="32">'[13]RC08-Manual entry'!#REF!</definedName>
    <definedName name="xRC08_M63" localSheetId="36">'[13]RC08-Manual entry'!#REF!</definedName>
    <definedName name="xRC08_M63" localSheetId="15">'[13]RC08-Manual entry'!#REF!</definedName>
    <definedName name="xRC08_M63" localSheetId="21">'[13]RC08-Manual entry'!#REF!</definedName>
    <definedName name="xRC08_M63" localSheetId="5">'[13]RC08-Manual entry'!#REF!</definedName>
    <definedName name="xRC08_M63" localSheetId="6">'[13]RC08-Manual entry'!#REF!</definedName>
    <definedName name="xRC08_M63" localSheetId="33">'[13]RC08-Manual entry'!#REF!</definedName>
    <definedName name="xRC08_M63" localSheetId="35">'[13]RC08-Manual entry'!#REF!</definedName>
    <definedName name="xRC08_M63" localSheetId="34">'[13]RC08-Manual entry'!#REF!</definedName>
    <definedName name="xRC08_M63">'[13]RC08-Manual entry'!#REF!</definedName>
    <definedName name="xRC08_M64" localSheetId="10">'[13]RC08-Manual entry'!#REF!</definedName>
    <definedName name="xRC08_M64" localSheetId="22">'[13]RC08-Manual entry'!#REF!</definedName>
    <definedName name="xRC08_M64" localSheetId="17">'[13]RC08-Manual entry'!#REF!</definedName>
    <definedName name="xRC08_M64" localSheetId="18">'[13]RC08-Manual entry'!#REF!</definedName>
    <definedName name="xRC08_M64" localSheetId="19">'[13]RC08-Manual entry'!#REF!</definedName>
    <definedName name="xRC08_M64" localSheetId="16">'[13]RC08-Manual entry'!#REF!</definedName>
    <definedName name="xRC08_M64" localSheetId="32">'[13]RC08-Manual entry'!#REF!</definedName>
    <definedName name="xRC08_M64" localSheetId="36">'[13]RC08-Manual entry'!#REF!</definedName>
    <definedName name="xRC08_M64" localSheetId="15">'[13]RC08-Manual entry'!#REF!</definedName>
    <definedName name="xRC08_M64" localSheetId="21">'[13]RC08-Manual entry'!#REF!</definedName>
    <definedName name="xRC08_M64" localSheetId="5">'[13]RC08-Manual entry'!#REF!</definedName>
    <definedName name="xRC08_M64" localSheetId="6">'[13]RC08-Manual entry'!#REF!</definedName>
    <definedName name="xRC08_M64" localSheetId="33">'[13]RC08-Manual entry'!#REF!</definedName>
    <definedName name="xRC08_M64" localSheetId="35">'[13]RC08-Manual entry'!#REF!</definedName>
    <definedName name="xRC08_M64" localSheetId="34">'[13]RC08-Manual entry'!#REF!</definedName>
    <definedName name="xRC08_M64">'[13]RC08-Manual entry'!#REF!</definedName>
    <definedName name="xRC11_01" localSheetId="9">#REF!</definedName>
    <definedName name="xRC11_01" localSheetId="10">#REF!</definedName>
    <definedName name="xRC11_01" localSheetId="22">#REF!</definedName>
    <definedName name="xRC11_01" localSheetId="17">#REF!</definedName>
    <definedName name="xRC11_01" localSheetId="18">#REF!</definedName>
    <definedName name="xRC11_01" localSheetId="19">#REF!</definedName>
    <definedName name="xRC11_01" localSheetId="16">#REF!</definedName>
    <definedName name="xRC11_01" localSheetId="24">#REF!</definedName>
    <definedName name="xRC11_01" localSheetId="11">#REF!</definedName>
    <definedName name="xRC11_01" localSheetId="32">#REF!</definedName>
    <definedName name="xRC11_01" localSheetId="36">#REF!</definedName>
    <definedName name="xRC11_01" localSheetId="5">#REF!</definedName>
    <definedName name="xRC11_01" localSheetId="6">#REF!</definedName>
    <definedName name="xRC11_01" localSheetId="8">#REF!</definedName>
    <definedName name="xRC11_01">#REF!</definedName>
    <definedName name="xRC11_02" localSheetId="9">#REF!</definedName>
    <definedName name="xRC11_02" localSheetId="10">#REF!</definedName>
    <definedName name="xRC11_02" localSheetId="22">#REF!</definedName>
    <definedName name="xRC11_02" localSheetId="17">#REF!</definedName>
    <definedName name="xRC11_02" localSheetId="18">#REF!</definedName>
    <definedName name="xRC11_02" localSheetId="19">#REF!</definedName>
    <definedName name="xRC11_02" localSheetId="16">#REF!</definedName>
    <definedName name="xRC11_02" localSheetId="32">#REF!</definedName>
    <definedName name="xRC11_02" localSheetId="36">#REF!</definedName>
    <definedName name="xRC11_02" localSheetId="5">#REF!</definedName>
    <definedName name="xRC11_02" localSheetId="6">#REF!</definedName>
    <definedName name="xRC11_02" localSheetId="8">#REF!</definedName>
    <definedName name="xRC11_02">#REF!</definedName>
    <definedName name="xRC11_03" localSheetId="9">#REF!</definedName>
    <definedName name="xRC11_03" localSheetId="10">#REF!</definedName>
    <definedName name="xRC11_03" localSheetId="22">#REF!</definedName>
    <definedName name="xRC11_03" localSheetId="17">#REF!</definedName>
    <definedName name="xRC11_03" localSheetId="18">#REF!</definedName>
    <definedName name="xRC11_03" localSheetId="19">#REF!</definedName>
    <definedName name="xRC11_03" localSheetId="16">#REF!</definedName>
    <definedName name="xRC11_03" localSheetId="32">#REF!</definedName>
    <definedName name="xRC11_03" localSheetId="36">#REF!</definedName>
    <definedName name="xRC11_03" localSheetId="5">#REF!</definedName>
    <definedName name="xRC11_03" localSheetId="6">#REF!</definedName>
    <definedName name="xRC11_03">#REF!</definedName>
    <definedName name="xRC11_04" localSheetId="10">#REF!</definedName>
    <definedName name="xRC11_04" localSheetId="22">#REF!</definedName>
    <definedName name="xRC11_04" localSheetId="17">#REF!</definedName>
    <definedName name="xRC11_04" localSheetId="18">#REF!</definedName>
    <definedName name="xRC11_04" localSheetId="19">#REF!</definedName>
    <definedName name="xRC11_04" localSheetId="16">#REF!</definedName>
    <definedName name="xRC11_04" localSheetId="32">#REF!</definedName>
    <definedName name="xRC11_04" localSheetId="36">#REF!</definedName>
    <definedName name="xRC11_04" localSheetId="5">#REF!</definedName>
    <definedName name="xRC11_04" localSheetId="6">#REF!</definedName>
    <definedName name="xRC11_04">#REF!</definedName>
    <definedName name="xRC11_05" localSheetId="10">#REF!</definedName>
    <definedName name="xRC11_05" localSheetId="22">#REF!</definedName>
    <definedName name="xRC11_05" localSheetId="17">#REF!</definedName>
    <definedName name="xRC11_05" localSheetId="18">#REF!</definedName>
    <definedName name="xRC11_05" localSheetId="19">#REF!</definedName>
    <definedName name="xRC11_05" localSheetId="16">#REF!</definedName>
    <definedName name="xRC11_05" localSheetId="32">#REF!</definedName>
    <definedName name="xRC11_05" localSheetId="36">#REF!</definedName>
    <definedName name="xRC11_05" localSheetId="5">#REF!</definedName>
    <definedName name="xRC11_05" localSheetId="6">#REF!</definedName>
    <definedName name="xRC11_05">#REF!</definedName>
    <definedName name="xRC11_06" localSheetId="10">#REF!</definedName>
    <definedName name="xRC11_06" localSheetId="22">#REF!</definedName>
    <definedName name="xRC11_06" localSheetId="17">#REF!</definedName>
    <definedName name="xRC11_06" localSheetId="18">#REF!</definedName>
    <definedName name="xRC11_06" localSheetId="19">#REF!</definedName>
    <definedName name="xRC11_06" localSheetId="16">#REF!</definedName>
    <definedName name="xRC11_06" localSheetId="32">#REF!</definedName>
    <definedName name="xRC11_06" localSheetId="36">#REF!</definedName>
    <definedName name="xRC11_06" localSheetId="5">#REF!</definedName>
    <definedName name="xRC11_06" localSheetId="6">#REF!</definedName>
    <definedName name="xRC11_06">#REF!</definedName>
    <definedName name="xRC11_07" localSheetId="10">#REF!</definedName>
    <definedName name="xRC11_07" localSheetId="22">#REF!</definedName>
    <definedName name="xRC11_07" localSheetId="17">#REF!</definedName>
    <definedName name="xRC11_07" localSheetId="18">#REF!</definedName>
    <definedName name="xRC11_07" localSheetId="19">#REF!</definedName>
    <definedName name="xRC11_07" localSheetId="16">#REF!</definedName>
    <definedName name="xRC11_07" localSheetId="32">#REF!</definedName>
    <definedName name="xRC11_07" localSheetId="36">#REF!</definedName>
    <definedName name="xRC11_07" localSheetId="5">#REF!</definedName>
    <definedName name="xRC11_07" localSheetId="6">#REF!</definedName>
    <definedName name="xRC11_07">#REF!</definedName>
    <definedName name="xRC11_08" localSheetId="10">#REF!</definedName>
    <definedName name="xRC11_08" localSheetId="22">#REF!</definedName>
    <definedName name="xRC11_08" localSheetId="17">#REF!</definedName>
    <definedName name="xRC11_08" localSheetId="18">#REF!</definedName>
    <definedName name="xRC11_08" localSheetId="19">#REF!</definedName>
    <definedName name="xRC11_08" localSheetId="16">#REF!</definedName>
    <definedName name="xRC11_08" localSheetId="32">#REF!</definedName>
    <definedName name="xRC11_08" localSheetId="36">#REF!</definedName>
    <definedName name="xRC11_08" localSheetId="5">#REF!</definedName>
    <definedName name="xRC11_08" localSheetId="6">#REF!</definedName>
    <definedName name="xRC11_08">#REF!</definedName>
    <definedName name="xRC11_09" localSheetId="10">#REF!</definedName>
    <definedName name="xRC11_09" localSheetId="22">#REF!</definedName>
    <definedName name="xRC11_09" localSheetId="17">#REF!</definedName>
    <definedName name="xRC11_09" localSheetId="18">#REF!</definedName>
    <definedName name="xRC11_09" localSheetId="19">#REF!</definedName>
    <definedName name="xRC11_09" localSheetId="16">#REF!</definedName>
    <definedName name="xRC11_09" localSheetId="32">#REF!</definedName>
    <definedName name="xRC11_09" localSheetId="36">#REF!</definedName>
    <definedName name="xRC11_09" localSheetId="5">#REF!</definedName>
    <definedName name="xRC11_09" localSheetId="6">#REF!</definedName>
    <definedName name="xRC11_09">#REF!</definedName>
    <definedName name="xRC11_10" localSheetId="10">#REF!</definedName>
    <definedName name="xRC11_10" localSheetId="22">#REF!</definedName>
    <definedName name="xRC11_10" localSheetId="17">#REF!</definedName>
    <definedName name="xRC11_10" localSheetId="18">#REF!</definedName>
    <definedName name="xRC11_10" localSheetId="19">#REF!</definedName>
    <definedName name="xRC11_10" localSheetId="16">#REF!</definedName>
    <definedName name="xRC11_10" localSheetId="32">#REF!</definedName>
    <definedName name="xRC11_10" localSheetId="36">#REF!</definedName>
    <definedName name="xRC11_10" localSheetId="5">#REF!</definedName>
    <definedName name="xRC11_10" localSheetId="6">#REF!</definedName>
    <definedName name="xRC11_10">#REF!</definedName>
    <definedName name="xRC11_11" localSheetId="10">#REF!</definedName>
    <definedName name="xRC11_11" localSheetId="22">#REF!</definedName>
    <definedName name="xRC11_11" localSheetId="17">#REF!</definedName>
    <definedName name="xRC11_11" localSheetId="18">#REF!</definedName>
    <definedName name="xRC11_11" localSheetId="19">#REF!</definedName>
    <definedName name="xRC11_11" localSheetId="16">#REF!</definedName>
    <definedName name="xRC11_11" localSheetId="32">#REF!</definedName>
    <definedName name="xRC11_11" localSheetId="36">#REF!</definedName>
    <definedName name="xRC11_11" localSheetId="5">#REF!</definedName>
    <definedName name="xRC11_11" localSheetId="6">#REF!</definedName>
    <definedName name="xRC11_11">#REF!</definedName>
    <definedName name="xRC11_12" localSheetId="10">#REF!</definedName>
    <definedName name="xRC11_12" localSheetId="22">#REF!</definedName>
    <definedName name="xRC11_12" localSheetId="17">#REF!</definedName>
    <definedName name="xRC11_12" localSheetId="18">#REF!</definedName>
    <definedName name="xRC11_12" localSheetId="19">#REF!</definedName>
    <definedName name="xRC11_12" localSheetId="16">#REF!</definedName>
    <definedName name="xRC11_12" localSheetId="32">#REF!</definedName>
    <definedName name="xRC11_12" localSheetId="36">#REF!</definedName>
    <definedName name="xRC11_12" localSheetId="5">#REF!</definedName>
    <definedName name="xRC11_12" localSheetId="6">#REF!</definedName>
    <definedName name="xRC11_12">#REF!</definedName>
    <definedName name="xRC11_13" localSheetId="10">#REF!</definedName>
    <definedName name="xRC11_13" localSheetId="22">#REF!</definedName>
    <definedName name="xRC11_13" localSheetId="17">#REF!</definedName>
    <definedName name="xRC11_13" localSheetId="18">#REF!</definedName>
    <definedName name="xRC11_13" localSheetId="19">#REF!</definedName>
    <definedName name="xRC11_13" localSheetId="16">#REF!</definedName>
    <definedName name="xRC11_13" localSheetId="32">#REF!</definedName>
    <definedName name="xRC11_13" localSheetId="36">#REF!</definedName>
    <definedName name="xRC11_13" localSheetId="5">#REF!</definedName>
    <definedName name="xRC11_13" localSheetId="6">#REF!</definedName>
    <definedName name="xRC11_13">#REF!</definedName>
    <definedName name="xRC11_14" localSheetId="10">#REF!</definedName>
    <definedName name="xRC11_14" localSheetId="22">#REF!</definedName>
    <definedName name="xRC11_14" localSheetId="17">#REF!</definedName>
    <definedName name="xRC11_14" localSheetId="18">#REF!</definedName>
    <definedName name="xRC11_14" localSheetId="19">#REF!</definedName>
    <definedName name="xRC11_14" localSheetId="16">#REF!</definedName>
    <definedName name="xRC11_14" localSheetId="32">#REF!</definedName>
    <definedName name="xRC11_14" localSheetId="36">#REF!</definedName>
    <definedName name="xRC11_14" localSheetId="5">#REF!</definedName>
    <definedName name="xRC11_14" localSheetId="6">#REF!</definedName>
    <definedName name="xRC11_14">#REF!</definedName>
    <definedName name="xRC11_15" localSheetId="10">#REF!</definedName>
    <definedName name="xRC11_15" localSheetId="22">#REF!</definedName>
    <definedName name="xRC11_15" localSheetId="17">#REF!</definedName>
    <definedName name="xRC11_15" localSheetId="18">#REF!</definedName>
    <definedName name="xRC11_15" localSheetId="19">#REF!</definedName>
    <definedName name="xRC11_15" localSheetId="16">#REF!</definedName>
    <definedName name="xRC11_15" localSheetId="32">#REF!</definedName>
    <definedName name="xRC11_15" localSheetId="36">#REF!</definedName>
    <definedName name="xRC11_15" localSheetId="5">#REF!</definedName>
    <definedName name="xRC11_15" localSheetId="6">#REF!</definedName>
    <definedName name="xRC11_15">#REF!</definedName>
    <definedName name="xRC11_16" localSheetId="10">#REF!</definedName>
    <definedName name="xRC11_16" localSheetId="22">#REF!</definedName>
    <definedName name="xRC11_16" localSheetId="17">#REF!</definedName>
    <definedName name="xRC11_16" localSheetId="18">#REF!</definedName>
    <definedName name="xRC11_16" localSheetId="19">#REF!</definedName>
    <definedName name="xRC11_16" localSheetId="16">#REF!</definedName>
    <definedName name="xRC11_16" localSheetId="32">#REF!</definedName>
    <definedName name="xRC11_16" localSheetId="36">#REF!</definedName>
    <definedName name="xRC11_16" localSheetId="5">#REF!</definedName>
    <definedName name="xRC11_16" localSheetId="6">#REF!</definedName>
    <definedName name="xRC11_16">#REF!</definedName>
    <definedName name="xRC11_17" localSheetId="10">#REF!</definedName>
    <definedName name="xRC11_17" localSheetId="22">#REF!</definedName>
    <definedName name="xRC11_17" localSheetId="17">#REF!</definedName>
    <definedName name="xRC11_17" localSheetId="18">#REF!</definedName>
    <definedName name="xRC11_17" localSheetId="19">#REF!</definedName>
    <definedName name="xRC11_17" localSheetId="16">#REF!</definedName>
    <definedName name="xRC11_17" localSheetId="32">#REF!</definedName>
    <definedName name="xRC11_17" localSheetId="36">#REF!</definedName>
    <definedName name="xRC11_17" localSheetId="5">#REF!</definedName>
    <definedName name="xRC11_17" localSheetId="6">#REF!</definedName>
    <definedName name="xRC11_17">#REF!</definedName>
    <definedName name="xRC11_18" localSheetId="10">#REF!</definedName>
    <definedName name="xRC11_18" localSheetId="22">#REF!</definedName>
    <definedName name="xRC11_18" localSheetId="17">#REF!</definedName>
    <definedName name="xRC11_18" localSheetId="18">#REF!</definedName>
    <definedName name="xRC11_18" localSheetId="19">#REF!</definedName>
    <definedName name="xRC11_18" localSheetId="16">#REF!</definedName>
    <definedName name="xRC11_18" localSheetId="32">#REF!</definedName>
    <definedName name="xRC11_18" localSheetId="36">#REF!</definedName>
    <definedName name="xRC11_18" localSheetId="5">#REF!</definedName>
    <definedName name="xRC11_18" localSheetId="6">#REF!</definedName>
    <definedName name="xRC11_18">#REF!</definedName>
    <definedName name="xRC11_19" localSheetId="10">#REF!</definedName>
    <definedName name="xRC11_19" localSheetId="22">#REF!</definedName>
    <definedName name="xRC11_19" localSheetId="17">#REF!</definedName>
    <definedName name="xRC11_19" localSheetId="18">#REF!</definedName>
    <definedName name="xRC11_19" localSheetId="19">#REF!</definedName>
    <definedName name="xRC11_19" localSheetId="16">#REF!</definedName>
    <definedName name="xRC11_19" localSheetId="32">#REF!</definedName>
    <definedName name="xRC11_19" localSheetId="36">#REF!</definedName>
    <definedName name="xRC11_19" localSheetId="5">#REF!</definedName>
    <definedName name="xRC11_19" localSheetId="6">#REF!</definedName>
    <definedName name="xRC11_19">#REF!</definedName>
    <definedName name="xRC11_20" localSheetId="10">#REF!</definedName>
    <definedName name="xRC11_20" localSheetId="22">#REF!</definedName>
    <definedName name="xRC11_20" localSheetId="17">#REF!</definedName>
    <definedName name="xRC11_20" localSheetId="18">#REF!</definedName>
    <definedName name="xRC11_20" localSheetId="19">#REF!</definedName>
    <definedName name="xRC11_20" localSheetId="16">#REF!</definedName>
    <definedName name="xRC11_20" localSheetId="32">#REF!</definedName>
    <definedName name="xRC11_20" localSheetId="36">#REF!</definedName>
    <definedName name="xRC11_20" localSheetId="5">#REF!</definedName>
    <definedName name="xRC11_20" localSheetId="6">#REF!</definedName>
    <definedName name="xRC11_20">#REF!</definedName>
    <definedName name="xRC11_21" localSheetId="10">#REF!</definedName>
    <definedName name="xRC11_21" localSheetId="22">#REF!</definedName>
    <definedName name="xRC11_21" localSheetId="17">#REF!</definedName>
    <definedName name="xRC11_21" localSheetId="18">#REF!</definedName>
    <definedName name="xRC11_21" localSheetId="19">#REF!</definedName>
    <definedName name="xRC11_21" localSheetId="16">#REF!</definedName>
    <definedName name="xRC11_21" localSheetId="32">#REF!</definedName>
    <definedName name="xRC11_21" localSheetId="36">#REF!</definedName>
    <definedName name="xRC11_21" localSheetId="5">#REF!</definedName>
    <definedName name="xRC11_21" localSheetId="6">#REF!</definedName>
    <definedName name="xRC11_21">#REF!</definedName>
    <definedName name="xRC11_22" localSheetId="10">#REF!</definedName>
    <definedName name="xRC11_22" localSheetId="22">#REF!</definedName>
    <definedName name="xRC11_22" localSheetId="17">#REF!</definedName>
    <definedName name="xRC11_22" localSheetId="18">#REF!</definedName>
    <definedName name="xRC11_22" localSheetId="19">#REF!</definedName>
    <definedName name="xRC11_22" localSheetId="16">#REF!</definedName>
    <definedName name="xRC11_22" localSheetId="32">#REF!</definedName>
    <definedName name="xRC11_22" localSheetId="36">#REF!</definedName>
    <definedName name="xRC11_22" localSheetId="5">#REF!</definedName>
    <definedName name="xRC11_22" localSheetId="6">#REF!</definedName>
    <definedName name="xRC11_22">#REF!</definedName>
    <definedName name="xRC11_23" localSheetId="10">#REF!</definedName>
    <definedName name="xRC11_23" localSheetId="22">#REF!</definedName>
    <definedName name="xRC11_23" localSheetId="17">#REF!</definedName>
    <definedName name="xRC11_23" localSheetId="18">#REF!</definedName>
    <definedName name="xRC11_23" localSheetId="19">#REF!</definedName>
    <definedName name="xRC11_23" localSheetId="16">#REF!</definedName>
    <definedName name="xRC11_23" localSheetId="32">#REF!</definedName>
    <definedName name="xRC11_23" localSheetId="36">#REF!</definedName>
    <definedName name="xRC11_23" localSheetId="5">#REF!</definedName>
    <definedName name="xRC11_23" localSheetId="6">#REF!</definedName>
    <definedName name="xRC11_23">#REF!</definedName>
    <definedName name="xRC11_24" localSheetId="10">#REF!</definedName>
    <definedName name="xRC11_24" localSheetId="22">#REF!</definedName>
    <definedName name="xRC11_24" localSheetId="17">#REF!</definedName>
    <definedName name="xRC11_24" localSheetId="18">#REF!</definedName>
    <definedName name="xRC11_24" localSheetId="19">#REF!</definedName>
    <definedName name="xRC11_24" localSheetId="16">#REF!</definedName>
    <definedName name="xRC11_24" localSheetId="32">#REF!</definedName>
    <definedName name="xRC11_24" localSheetId="36">#REF!</definedName>
    <definedName name="xRC11_24" localSheetId="5">#REF!</definedName>
    <definedName name="xRC11_24" localSheetId="6">#REF!</definedName>
    <definedName name="xRC11_24">#REF!</definedName>
    <definedName name="xRC13_01" localSheetId="10">#REF!</definedName>
    <definedName name="xRC13_01" localSheetId="22">#REF!</definedName>
    <definedName name="xRC13_01" localSheetId="17">#REF!</definedName>
    <definedName name="xRC13_01" localSheetId="18">#REF!</definedName>
    <definedName name="xRC13_01" localSheetId="19">#REF!</definedName>
    <definedName name="xRC13_01" localSheetId="16">#REF!</definedName>
    <definedName name="xRC13_01" localSheetId="32">#REF!</definedName>
    <definedName name="xRC13_01" localSheetId="36">#REF!</definedName>
    <definedName name="xRC13_01" localSheetId="5">#REF!</definedName>
    <definedName name="xRC13_01" localSheetId="6">#REF!</definedName>
    <definedName name="xRC13_01">#REF!</definedName>
    <definedName name="xRC13_02" localSheetId="10">#REF!</definedName>
    <definedName name="xRC13_02" localSheetId="22">#REF!</definedName>
    <definedName name="xRC13_02" localSheetId="17">#REF!</definedName>
    <definedName name="xRC13_02" localSheetId="18">#REF!</definedName>
    <definedName name="xRC13_02" localSheetId="19">#REF!</definedName>
    <definedName name="xRC13_02" localSheetId="16">#REF!</definedName>
    <definedName name="xRC13_02" localSheetId="32">#REF!</definedName>
    <definedName name="xRC13_02" localSheetId="36">#REF!</definedName>
    <definedName name="xRC13_02" localSheetId="5">#REF!</definedName>
    <definedName name="xRC13_02" localSheetId="6">#REF!</definedName>
    <definedName name="xRC13_02">#REF!</definedName>
    <definedName name="xRC13_03" localSheetId="10">#REF!</definedName>
    <definedName name="xRC13_03" localSheetId="22">#REF!</definedName>
    <definedName name="xRC13_03" localSheetId="17">#REF!</definedName>
    <definedName name="xRC13_03" localSheetId="18">#REF!</definedName>
    <definedName name="xRC13_03" localSheetId="19">#REF!</definedName>
    <definedName name="xRC13_03" localSheetId="16">#REF!</definedName>
    <definedName name="xRC13_03" localSheetId="32">#REF!</definedName>
    <definedName name="xRC13_03" localSheetId="36">#REF!</definedName>
    <definedName name="xRC13_03" localSheetId="5">#REF!</definedName>
    <definedName name="xRC13_03" localSheetId="6">#REF!</definedName>
    <definedName name="xRC13_03">#REF!</definedName>
    <definedName name="xRC13_04" localSheetId="10">#REF!</definedName>
    <definedName name="xRC13_04" localSheetId="22">#REF!</definedName>
    <definedName name="xRC13_04" localSheetId="17">#REF!</definedName>
    <definedName name="xRC13_04" localSheetId="18">#REF!</definedName>
    <definedName name="xRC13_04" localSheetId="19">#REF!</definedName>
    <definedName name="xRC13_04" localSheetId="16">#REF!</definedName>
    <definedName name="xRC13_04" localSheetId="32">#REF!</definedName>
    <definedName name="xRC13_04" localSheetId="36">#REF!</definedName>
    <definedName name="xRC13_04" localSheetId="5">#REF!</definedName>
    <definedName name="xRC13_04" localSheetId="6">#REF!</definedName>
    <definedName name="xRC13_04">#REF!</definedName>
    <definedName name="xRC13_05" localSheetId="10">#REF!</definedName>
    <definedName name="xRC13_05" localSheetId="22">#REF!</definedName>
    <definedName name="xRC13_05" localSheetId="17">#REF!</definedName>
    <definedName name="xRC13_05" localSheetId="18">#REF!</definedName>
    <definedName name="xRC13_05" localSheetId="19">#REF!</definedName>
    <definedName name="xRC13_05" localSheetId="16">#REF!</definedName>
    <definedName name="xRC13_05" localSheetId="32">#REF!</definedName>
    <definedName name="xRC13_05" localSheetId="36">#REF!</definedName>
    <definedName name="xRC13_05" localSheetId="5">#REF!</definedName>
    <definedName name="xRC13_05" localSheetId="6">#REF!</definedName>
    <definedName name="xRC13_05">#REF!</definedName>
    <definedName name="xRC13_06" localSheetId="10">#REF!</definedName>
    <definedName name="xRC13_06" localSheetId="22">#REF!</definedName>
    <definedName name="xRC13_06" localSheetId="17">#REF!</definedName>
    <definedName name="xRC13_06" localSheetId="18">#REF!</definedName>
    <definedName name="xRC13_06" localSheetId="19">#REF!</definedName>
    <definedName name="xRC13_06" localSheetId="16">#REF!</definedName>
    <definedName name="xRC13_06" localSheetId="32">#REF!</definedName>
    <definedName name="xRC13_06" localSheetId="36">#REF!</definedName>
    <definedName name="xRC13_06" localSheetId="5">#REF!</definedName>
    <definedName name="xRC13_06" localSheetId="6">#REF!</definedName>
    <definedName name="xRC13_06">#REF!</definedName>
    <definedName name="xRC13_07" localSheetId="10">#REF!</definedName>
    <definedName name="xRC13_07" localSheetId="22">#REF!</definedName>
    <definedName name="xRC13_07" localSheetId="17">#REF!</definedName>
    <definedName name="xRC13_07" localSheetId="18">#REF!</definedName>
    <definedName name="xRC13_07" localSheetId="19">#REF!</definedName>
    <definedName name="xRC13_07" localSheetId="16">#REF!</definedName>
    <definedName name="xRC13_07" localSheetId="32">#REF!</definedName>
    <definedName name="xRC13_07" localSheetId="36">#REF!</definedName>
    <definedName name="xRC13_07" localSheetId="5">#REF!</definedName>
    <definedName name="xRC13_07" localSheetId="6">#REF!</definedName>
    <definedName name="xRC13_07">#REF!</definedName>
    <definedName name="xRC13_08" localSheetId="10">#REF!</definedName>
    <definedName name="xRC13_08" localSheetId="22">#REF!</definedName>
    <definedName name="xRC13_08" localSheetId="17">#REF!</definedName>
    <definedName name="xRC13_08" localSheetId="18">#REF!</definedName>
    <definedName name="xRC13_08" localSheetId="19">#REF!</definedName>
    <definedName name="xRC13_08" localSheetId="16">#REF!</definedName>
    <definedName name="xRC13_08" localSheetId="32">#REF!</definedName>
    <definedName name="xRC13_08" localSheetId="36">#REF!</definedName>
    <definedName name="xRC13_08" localSheetId="5">#REF!</definedName>
    <definedName name="xRC13_08" localSheetId="6">#REF!</definedName>
    <definedName name="xRC13_08">#REF!</definedName>
    <definedName name="xRC13_09" localSheetId="10">#REF!</definedName>
    <definedName name="xRC13_09" localSheetId="22">#REF!</definedName>
    <definedName name="xRC13_09" localSheetId="17">#REF!</definedName>
    <definedName name="xRC13_09" localSheetId="18">#REF!</definedName>
    <definedName name="xRC13_09" localSheetId="19">#REF!</definedName>
    <definedName name="xRC13_09" localSheetId="16">#REF!</definedName>
    <definedName name="xRC13_09" localSheetId="32">#REF!</definedName>
    <definedName name="xRC13_09" localSheetId="36">#REF!</definedName>
    <definedName name="xRC13_09" localSheetId="5">#REF!</definedName>
    <definedName name="xRC13_09" localSheetId="6">#REF!</definedName>
    <definedName name="xRC13_09">#REF!</definedName>
    <definedName name="xRC13_10" localSheetId="10">#REF!</definedName>
    <definedName name="xRC13_10" localSheetId="22">#REF!</definedName>
    <definedName name="xRC13_10" localSheetId="17">#REF!</definedName>
    <definedName name="xRC13_10" localSheetId="18">#REF!</definedName>
    <definedName name="xRC13_10" localSheetId="19">#REF!</definedName>
    <definedName name="xRC13_10" localSheetId="16">#REF!</definedName>
    <definedName name="xRC13_10" localSheetId="32">#REF!</definedName>
    <definedName name="xRC13_10" localSheetId="36">#REF!</definedName>
    <definedName name="xRC13_10" localSheetId="5">#REF!</definedName>
    <definedName name="xRC13_10" localSheetId="6">#REF!</definedName>
    <definedName name="xRC13_10">#REF!</definedName>
    <definedName name="xRC13_11" localSheetId="10">#REF!</definedName>
    <definedName name="xRC13_11" localSheetId="22">#REF!</definedName>
    <definedName name="xRC13_11" localSheetId="17">#REF!</definedName>
    <definedName name="xRC13_11" localSheetId="18">#REF!</definedName>
    <definedName name="xRC13_11" localSheetId="19">#REF!</definedName>
    <definedName name="xRC13_11" localSheetId="16">#REF!</definedName>
    <definedName name="xRC13_11" localSheetId="32">#REF!</definedName>
    <definedName name="xRC13_11" localSheetId="36">#REF!</definedName>
    <definedName name="xRC13_11" localSheetId="5">#REF!</definedName>
    <definedName name="xRC13_11" localSheetId="6">#REF!</definedName>
    <definedName name="xRC13_11">#REF!</definedName>
    <definedName name="xRC13_12" localSheetId="10">#REF!</definedName>
    <definedName name="xRC13_12" localSheetId="22">#REF!</definedName>
    <definedName name="xRC13_12" localSheetId="17">#REF!</definedName>
    <definedName name="xRC13_12" localSheetId="18">#REF!</definedName>
    <definedName name="xRC13_12" localSheetId="19">#REF!</definedName>
    <definedName name="xRC13_12" localSheetId="16">#REF!</definedName>
    <definedName name="xRC13_12" localSheetId="32">#REF!</definedName>
    <definedName name="xRC13_12" localSheetId="36">#REF!</definedName>
    <definedName name="xRC13_12" localSheetId="5">#REF!</definedName>
    <definedName name="xRC13_12" localSheetId="6">#REF!</definedName>
    <definedName name="xRC13_12">#REF!</definedName>
    <definedName name="xRC15_01" localSheetId="10">#REF!</definedName>
    <definedName name="xRC15_01" localSheetId="22">#REF!</definedName>
    <definedName name="xRC15_01" localSheetId="17">#REF!</definedName>
    <definedName name="xRC15_01" localSheetId="18">#REF!</definedName>
    <definedName name="xRC15_01" localSheetId="19">#REF!</definedName>
    <definedName name="xRC15_01" localSheetId="16">#REF!</definedName>
    <definedName name="xRC15_01" localSheetId="32">#REF!</definedName>
    <definedName name="xRC15_01" localSheetId="36">#REF!</definedName>
    <definedName name="xRC15_01" localSheetId="5">#REF!</definedName>
    <definedName name="xRC15_01" localSheetId="6">#REF!</definedName>
    <definedName name="xRC15_01">#REF!</definedName>
    <definedName name="xRC15_02" localSheetId="10">#REF!</definedName>
    <definedName name="xRC15_02" localSheetId="22">#REF!</definedName>
    <definedName name="xRC15_02" localSheetId="17">#REF!</definedName>
    <definedName name="xRC15_02" localSheetId="18">#REF!</definedName>
    <definedName name="xRC15_02" localSheetId="19">#REF!</definedName>
    <definedName name="xRC15_02" localSheetId="16">#REF!</definedName>
    <definedName name="xRC15_02" localSheetId="32">#REF!</definedName>
    <definedName name="xRC15_02" localSheetId="36">#REF!</definedName>
    <definedName name="xRC15_02" localSheetId="5">#REF!</definedName>
    <definedName name="xRC15_02" localSheetId="6">#REF!</definedName>
    <definedName name="xRC15_02">#REF!</definedName>
    <definedName name="xRC15_03" localSheetId="10">#REF!</definedName>
    <definedName name="xRC15_03" localSheetId="22">#REF!</definedName>
    <definedName name="xRC15_03" localSheetId="17">#REF!</definedName>
    <definedName name="xRC15_03" localSheetId="18">#REF!</definedName>
    <definedName name="xRC15_03" localSheetId="19">#REF!</definedName>
    <definedName name="xRC15_03" localSheetId="16">#REF!</definedName>
    <definedName name="xRC15_03" localSheetId="32">#REF!</definedName>
    <definedName name="xRC15_03" localSheetId="36">#REF!</definedName>
    <definedName name="xRC15_03" localSheetId="5">#REF!</definedName>
    <definedName name="xRC15_03" localSheetId="6">#REF!</definedName>
    <definedName name="xRC15_03">#REF!</definedName>
    <definedName name="xRC15_04" localSheetId="10">#REF!</definedName>
    <definedName name="xRC15_04" localSheetId="22">#REF!</definedName>
    <definedName name="xRC15_04" localSheetId="17">#REF!</definedName>
    <definedName name="xRC15_04" localSheetId="18">#REF!</definedName>
    <definedName name="xRC15_04" localSheetId="19">#REF!</definedName>
    <definedName name="xRC15_04" localSheetId="16">#REF!</definedName>
    <definedName name="xRC15_04" localSheetId="32">#REF!</definedName>
    <definedName name="xRC15_04" localSheetId="36">#REF!</definedName>
    <definedName name="xRC15_04" localSheetId="5">#REF!</definedName>
    <definedName name="xRC15_04" localSheetId="6">#REF!</definedName>
    <definedName name="xRC15_04">#REF!</definedName>
    <definedName name="xRC15_05" localSheetId="10">#REF!</definedName>
    <definedName name="xRC15_05" localSheetId="22">#REF!</definedName>
    <definedName name="xRC15_05" localSheetId="17">#REF!</definedName>
    <definedName name="xRC15_05" localSheetId="18">#REF!</definedName>
    <definedName name="xRC15_05" localSheetId="19">#REF!</definedName>
    <definedName name="xRC15_05" localSheetId="16">#REF!</definedName>
    <definedName name="xRC15_05" localSheetId="32">#REF!</definedName>
    <definedName name="xRC15_05" localSheetId="36">#REF!</definedName>
    <definedName name="xRC15_05" localSheetId="5">#REF!</definedName>
    <definedName name="xRC15_05" localSheetId="6">#REF!</definedName>
    <definedName name="xRC15_05">#REF!</definedName>
    <definedName name="xRC15_06" localSheetId="10">#REF!</definedName>
    <definedName name="xRC15_06" localSheetId="22">#REF!</definedName>
    <definedName name="xRC15_06" localSheetId="17">#REF!</definedName>
    <definedName name="xRC15_06" localSheetId="18">#REF!</definedName>
    <definedName name="xRC15_06" localSheetId="19">#REF!</definedName>
    <definedName name="xRC15_06" localSheetId="16">#REF!</definedName>
    <definedName name="xRC15_06" localSheetId="32">#REF!</definedName>
    <definedName name="xRC15_06" localSheetId="36">#REF!</definedName>
    <definedName name="xRC15_06" localSheetId="5">#REF!</definedName>
    <definedName name="xRC15_06" localSheetId="6">#REF!</definedName>
    <definedName name="xRC15_06">#REF!</definedName>
    <definedName name="xRC15_07" localSheetId="10">#REF!</definedName>
    <definedName name="xRC15_07" localSheetId="22">#REF!</definedName>
    <definedName name="xRC15_07" localSheetId="17">#REF!</definedName>
    <definedName name="xRC15_07" localSheetId="18">#REF!</definedName>
    <definedName name="xRC15_07" localSheetId="19">#REF!</definedName>
    <definedName name="xRC15_07" localSheetId="16">#REF!</definedName>
    <definedName name="xRC15_07" localSheetId="32">#REF!</definedName>
    <definedName name="xRC15_07" localSheetId="36">#REF!</definedName>
    <definedName name="xRC15_07" localSheetId="5">#REF!</definedName>
    <definedName name="xRC15_07" localSheetId="6">#REF!</definedName>
    <definedName name="xRC15_07">#REF!</definedName>
    <definedName name="xRC15_08" localSheetId="10">#REF!</definedName>
    <definedName name="xRC15_08" localSheetId="22">#REF!</definedName>
    <definedName name="xRC15_08" localSheetId="17">#REF!</definedName>
    <definedName name="xRC15_08" localSheetId="18">#REF!</definedName>
    <definedName name="xRC15_08" localSheetId="19">#REF!</definedName>
    <definedName name="xRC15_08" localSheetId="16">#REF!</definedName>
    <definedName name="xRC15_08" localSheetId="32">#REF!</definedName>
    <definedName name="xRC15_08" localSheetId="36">#REF!</definedName>
    <definedName name="xRC15_08" localSheetId="5">#REF!</definedName>
    <definedName name="xRC15_08" localSheetId="6">#REF!</definedName>
    <definedName name="xRC15_08">#REF!</definedName>
    <definedName name="xRC15_09" localSheetId="10">#REF!</definedName>
    <definedName name="xRC15_09" localSheetId="22">#REF!</definedName>
    <definedName name="xRC15_09" localSheetId="17">#REF!</definedName>
    <definedName name="xRC15_09" localSheetId="18">#REF!</definedName>
    <definedName name="xRC15_09" localSheetId="19">#REF!</definedName>
    <definedName name="xRC15_09" localSheetId="16">#REF!</definedName>
    <definedName name="xRC15_09" localSheetId="32">#REF!</definedName>
    <definedName name="xRC15_09" localSheetId="36">#REF!</definedName>
    <definedName name="xRC15_09" localSheetId="5">#REF!</definedName>
    <definedName name="xRC15_09" localSheetId="6">#REF!</definedName>
    <definedName name="xRC15_09">#REF!</definedName>
    <definedName name="xRC15_10" localSheetId="10">#REF!</definedName>
    <definedName name="xRC15_10" localSheetId="22">#REF!</definedName>
    <definedName name="xRC15_10" localSheetId="17">#REF!</definedName>
    <definedName name="xRC15_10" localSheetId="18">#REF!</definedName>
    <definedName name="xRC15_10" localSheetId="19">#REF!</definedName>
    <definedName name="xRC15_10" localSheetId="16">#REF!</definedName>
    <definedName name="xRC15_10" localSheetId="32">#REF!</definedName>
    <definedName name="xRC15_10" localSheetId="36">#REF!</definedName>
    <definedName name="xRC15_10" localSheetId="5">#REF!</definedName>
    <definedName name="xRC15_10" localSheetId="6">#REF!</definedName>
    <definedName name="xRC15_10">#REF!</definedName>
    <definedName name="xRC15_11" localSheetId="10">#REF!</definedName>
    <definedName name="xRC15_11" localSheetId="22">#REF!</definedName>
    <definedName name="xRC15_11" localSheetId="17">#REF!</definedName>
    <definedName name="xRC15_11" localSheetId="18">#REF!</definedName>
    <definedName name="xRC15_11" localSheetId="19">#REF!</definedName>
    <definedName name="xRC15_11" localSheetId="16">#REF!</definedName>
    <definedName name="xRC15_11" localSheetId="32">#REF!</definedName>
    <definedName name="xRC15_11" localSheetId="36">#REF!</definedName>
    <definedName name="xRC15_11" localSheetId="5">#REF!</definedName>
    <definedName name="xRC15_11" localSheetId="6">#REF!</definedName>
    <definedName name="xRC15_11">#REF!</definedName>
    <definedName name="xRC15_12" localSheetId="10">#REF!</definedName>
    <definedName name="xRC15_12" localSheetId="22">#REF!</definedName>
    <definedName name="xRC15_12" localSheetId="17">#REF!</definedName>
    <definedName name="xRC15_12" localSheetId="18">#REF!</definedName>
    <definedName name="xRC15_12" localSheetId="19">#REF!</definedName>
    <definedName name="xRC15_12" localSheetId="16">#REF!</definedName>
    <definedName name="xRC15_12" localSheetId="32">#REF!</definedName>
    <definedName name="xRC15_12" localSheetId="36">#REF!</definedName>
    <definedName name="xRC15_12" localSheetId="5">#REF!</definedName>
    <definedName name="xRC15_12" localSheetId="6">#REF!</definedName>
    <definedName name="xRC15_12">#REF!</definedName>
    <definedName name="xRC15_13" localSheetId="10">#REF!</definedName>
    <definedName name="xRC15_13" localSheetId="22">#REF!</definedName>
    <definedName name="xRC15_13" localSheetId="17">#REF!</definedName>
    <definedName name="xRC15_13" localSheetId="18">#REF!</definedName>
    <definedName name="xRC15_13" localSheetId="19">#REF!</definedName>
    <definedName name="xRC15_13" localSheetId="16">#REF!</definedName>
    <definedName name="xRC15_13" localSheetId="32">#REF!</definedName>
    <definedName name="xRC15_13" localSheetId="36">#REF!</definedName>
    <definedName name="xRC15_13" localSheetId="5">#REF!</definedName>
    <definedName name="xRC15_13" localSheetId="6">#REF!</definedName>
    <definedName name="xRC15_13">#REF!</definedName>
    <definedName name="xRC15_14" localSheetId="10">#REF!</definedName>
    <definedName name="xRC15_14" localSheetId="22">#REF!</definedName>
    <definedName name="xRC15_14" localSheetId="17">#REF!</definedName>
    <definedName name="xRC15_14" localSheetId="18">#REF!</definedName>
    <definedName name="xRC15_14" localSheetId="19">#REF!</definedName>
    <definedName name="xRC15_14" localSheetId="16">#REF!</definedName>
    <definedName name="xRC15_14" localSheetId="32">#REF!</definedName>
    <definedName name="xRC15_14" localSheetId="36">#REF!</definedName>
    <definedName name="xRC15_14" localSheetId="5">#REF!</definedName>
    <definedName name="xRC15_14" localSheetId="6">#REF!</definedName>
    <definedName name="xRC15_14">#REF!</definedName>
    <definedName name="xRC15_15" localSheetId="10">#REF!</definedName>
    <definedName name="xRC15_15" localSheetId="22">#REF!</definedName>
    <definedName name="xRC15_15" localSheetId="17">#REF!</definedName>
    <definedName name="xRC15_15" localSheetId="18">#REF!</definedName>
    <definedName name="xRC15_15" localSheetId="19">#REF!</definedName>
    <definedName name="xRC15_15" localSheetId="16">#REF!</definedName>
    <definedName name="xRC15_15" localSheetId="32">#REF!</definedName>
    <definedName name="xRC15_15" localSheetId="36">#REF!</definedName>
    <definedName name="xRC15_15" localSheetId="5">#REF!</definedName>
    <definedName name="xRC15_15" localSheetId="6">#REF!</definedName>
    <definedName name="xRC15_15">#REF!</definedName>
    <definedName name="xRC15_16" localSheetId="10">#REF!</definedName>
    <definedName name="xRC15_16" localSheetId="22">#REF!</definedName>
    <definedName name="xRC15_16" localSheetId="17">#REF!</definedName>
    <definedName name="xRC15_16" localSheetId="18">#REF!</definedName>
    <definedName name="xRC15_16" localSheetId="19">#REF!</definedName>
    <definedName name="xRC15_16" localSheetId="16">#REF!</definedName>
    <definedName name="xRC15_16" localSheetId="32">#REF!</definedName>
    <definedName name="xRC15_16" localSheetId="36">#REF!</definedName>
    <definedName name="xRC15_16" localSheetId="5">#REF!</definedName>
    <definedName name="xRC15_16" localSheetId="6">#REF!</definedName>
    <definedName name="xRC15_16">#REF!</definedName>
    <definedName name="xRC15_17" localSheetId="10">#REF!</definedName>
    <definedName name="xRC15_17" localSheetId="22">#REF!</definedName>
    <definedName name="xRC15_17" localSheetId="17">#REF!</definedName>
    <definedName name="xRC15_17" localSheetId="18">#REF!</definedName>
    <definedName name="xRC15_17" localSheetId="19">#REF!</definedName>
    <definedName name="xRC15_17" localSheetId="16">#REF!</definedName>
    <definedName name="xRC15_17" localSheetId="32">#REF!</definedName>
    <definedName name="xRC15_17" localSheetId="36">#REF!</definedName>
    <definedName name="xRC15_17" localSheetId="5">#REF!</definedName>
    <definedName name="xRC15_17" localSheetId="6">#REF!</definedName>
    <definedName name="xRC15_17">#REF!</definedName>
    <definedName name="xRC15_18" localSheetId="10">#REF!</definedName>
    <definedName name="xRC15_18" localSheetId="22">#REF!</definedName>
    <definedName name="xRC15_18" localSheetId="17">#REF!</definedName>
    <definedName name="xRC15_18" localSheetId="18">#REF!</definedName>
    <definedName name="xRC15_18" localSheetId="19">#REF!</definedName>
    <definedName name="xRC15_18" localSheetId="16">#REF!</definedName>
    <definedName name="xRC15_18" localSheetId="32">#REF!</definedName>
    <definedName name="xRC15_18" localSheetId="36">#REF!</definedName>
    <definedName name="xRC15_18" localSheetId="5">#REF!</definedName>
    <definedName name="xRC15_18" localSheetId="6">#REF!</definedName>
    <definedName name="xRC15_18">#REF!</definedName>
    <definedName name="xRC15_19" localSheetId="10">#REF!</definedName>
    <definedName name="xRC15_19" localSheetId="22">#REF!</definedName>
    <definedName name="xRC15_19" localSheetId="17">#REF!</definedName>
    <definedName name="xRC15_19" localSheetId="18">#REF!</definedName>
    <definedName name="xRC15_19" localSheetId="19">#REF!</definedName>
    <definedName name="xRC15_19" localSheetId="16">#REF!</definedName>
    <definedName name="xRC15_19" localSheetId="32">#REF!</definedName>
    <definedName name="xRC15_19" localSheetId="36">#REF!</definedName>
    <definedName name="xRC15_19" localSheetId="5">#REF!</definedName>
    <definedName name="xRC15_19" localSheetId="6">#REF!</definedName>
    <definedName name="xRC15_19">#REF!</definedName>
    <definedName name="xRC15_20" localSheetId="10">#REF!</definedName>
    <definedName name="xRC15_20" localSheetId="22">#REF!</definedName>
    <definedName name="xRC15_20" localSheetId="17">#REF!</definedName>
    <definedName name="xRC15_20" localSheetId="18">#REF!</definedName>
    <definedName name="xRC15_20" localSheetId="19">#REF!</definedName>
    <definedName name="xRC15_20" localSheetId="16">#REF!</definedName>
    <definedName name="xRC15_20" localSheetId="32">#REF!</definedName>
    <definedName name="xRC15_20" localSheetId="36">#REF!</definedName>
    <definedName name="xRC15_20" localSheetId="5">#REF!</definedName>
    <definedName name="xRC15_20" localSheetId="6">#REF!</definedName>
    <definedName name="xRC15_20">#REF!</definedName>
    <definedName name="xRC15_21" localSheetId="10">#REF!</definedName>
    <definedName name="xRC15_21" localSheetId="22">#REF!</definedName>
    <definedName name="xRC15_21" localSheetId="17">#REF!</definedName>
    <definedName name="xRC15_21" localSheetId="18">#REF!</definedName>
    <definedName name="xRC15_21" localSheetId="19">#REF!</definedName>
    <definedName name="xRC15_21" localSheetId="16">#REF!</definedName>
    <definedName name="xRC15_21" localSheetId="32">#REF!</definedName>
    <definedName name="xRC15_21" localSheetId="36">#REF!</definedName>
    <definedName name="xRC15_21" localSheetId="5">#REF!</definedName>
    <definedName name="xRC15_21" localSheetId="6">#REF!</definedName>
    <definedName name="xRC15_21">#REF!</definedName>
    <definedName name="xRC15_22" localSheetId="10">#REF!</definedName>
    <definedName name="xRC15_22" localSheetId="22">#REF!</definedName>
    <definedName name="xRC15_22" localSheetId="17">#REF!</definedName>
    <definedName name="xRC15_22" localSheetId="18">#REF!</definedName>
    <definedName name="xRC15_22" localSheetId="19">#REF!</definedName>
    <definedName name="xRC15_22" localSheetId="16">#REF!</definedName>
    <definedName name="xRC15_22" localSheetId="32">#REF!</definedName>
    <definedName name="xRC15_22" localSheetId="36">#REF!</definedName>
    <definedName name="xRC15_22" localSheetId="5">#REF!</definedName>
    <definedName name="xRC15_22" localSheetId="6">#REF!</definedName>
    <definedName name="xRC15_22">#REF!</definedName>
    <definedName name="xRC15_23" localSheetId="10">#REF!</definedName>
    <definedName name="xRC15_23" localSheetId="22">#REF!</definedName>
    <definedName name="xRC15_23" localSheetId="17">#REF!</definedName>
    <definedName name="xRC15_23" localSheetId="18">#REF!</definedName>
    <definedName name="xRC15_23" localSheetId="19">#REF!</definedName>
    <definedName name="xRC15_23" localSheetId="16">#REF!</definedName>
    <definedName name="xRC15_23" localSheetId="32">#REF!</definedName>
    <definedName name="xRC15_23" localSheetId="36">#REF!</definedName>
    <definedName name="xRC15_23" localSheetId="5">#REF!</definedName>
    <definedName name="xRC15_23" localSheetId="6">#REF!</definedName>
    <definedName name="xRC15_23">#REF!</definedName>
    <definedName name="xRC15_24" localSheetId="10">#REF!</definedName>
    <definedName name="xRC15_24" localSheetId="22">#REF!</definedName>
    <definedName name="xRC15_24" localSheetId="17">#REF!</definedName>
    <definedName name="xRC15_24" localSheetId="18">#REF!</definedName>
    <definedName name="xRC15_24" localSheetId="19">#REF!</definedName>
    <definedName name="xRC15_24" localSheetId="16">#REF!</definedName>
    <definedName name="xRC15_24" localSheetId="32">#REF!</definedName>
    <definedName name="xRC15_24" localSheetId="36">#REF!</definedName>
    <definedName name="xRC15_24" localSheetId="5">#REF!</definedName>
    <definedName name="xRC15_24" localSheetId="6">#REF!</definedName>
    <definedName name="xRC15_24">#REF!</definedName>
    <definedName name="xRC15_25" localSheetId="10">#REF!</definedName>
    <definedName name="xRC15_25" localSheetId="22">#REF!</definedName>
    <definedName name="xRC15_25" localSheetId="17">#REF!</definedName>
    <definedName name="xRC15_25" localSheetId="18">#REF!</definedName>
    <definedName name="xRC15_25" localSheetId="19">#REF!</definedName>
    <definedName name="xRC15_25" localSheetId="16">#REF!</definedName>
    <definedName name="xRC15_25" localSheetId="32">#REF!</definedName>
    <definedName name="xRC15_25" localSheetId="36">#REF!</definedName>
    <definedName name="xRC15_25" localSheetId="5">#REF!</definedName>
    <definedName name="xRC15_25" localSheetId="6">#REF!</definedName>
    <definedName name="xRC15_25">#REF!</definedName>
    <definedName name="xRC15_26" localSheetId="10">#REF!</definedName>
    <definedName name="xRC15_26" localSheetId="22">#REF!</definedName>
    <definedName name="xRC15_26" localSheetId="17">#REF!</definedName>
    <definedName name="xRC15_26" localSheetId="18">#REF!</definedName>
    <definedName name="xRC15_26" localSheetId="19">#REF!</definedName>
    <definedName name="xRC15_26" localSheetId="16">#REF!</definedName>
    <definedName name="xRC15_26" localSheetId="32">#REF!</definedName>
    <definedName name="xRC15_26" localSheetId="36">#REF!</definedName>
    <definedName name="xRC15_26" localSheetId="5">#REF!</definedName>
    <definedName name="xRC15_26" localSheetId="6">#REF!</definedName>
    <definedName name="xRC15_26">#REF!</definedName>
    <definedName name="xRC15_27" localSheetId="10">#REF!</definedName>
    <definedName name="xRC15_27" localSheetId="22">#REF!</definedName>
    <definedName name="xRC15_27" localSheetId="17">#REF!</definedName>
    <definedName name="xRC15_27" localSheetId="18">#REF!</definedName>
    <definedName name="xRC15_27" localSheetId="19">#REF!</definedName>
    <definedName name="xRC15_27" localSheetId="16">#REF!</definedName>
    <definedName name="xRC15_27" localSheetId="32">#REF!</definedName>
    <definedName name="xRC15_27" localSheetId="36">#REF!</definedName>
    <definedName name="xRC15_27" localSheetId="5">#REF!</definedName>
    <definedName name="xRC15_27" localSheetId="6">#REF!</definedName>
    <definedName name="xRC15_27">#REF!</definedName>
    <definedName name="xRC15_28" localSheetId="10">#REF!</definedName>
    <definedName name="xRC15_28" localSheetId="22">#REF!</definedName>
    <definedName name="xRC15_28" localSheetId="17">#REF!</definedName>
    <definedName name="xRC15_28" localSheetId="18">#REF!</definedName>
    <definedName name="xRC15_28" localSheetId="19">#REF!</definedName>
    <definedName name="xRC15_28" localSheetId="16">#REF!</definedName>
    <definedName name="xRC15_28" localSheetId="32">#REF!</definedName>
    <definedName name="xRC15_28" localSheetId="36">#REF!</definedName>
    <definedName name="xRC15_28" localSheetId="5">#REF!</definedName>
    <definedName name="xRC15_28" localSheetId="6">#REF!</definedName>
    <definedName name="xRC15_28">#REF!</definedName>
    <definedName name="xRC15_29" localSheetId="10">#REF!</definedName>
    <definedName name="xRC15_29" localSheetId="22">#REF!</definedName>
    <definedName name="xRC15_29" localSheetId="17">#REF!</definedName>
    <definedName name="xRC15_29" localSheetId="18">#REF!</definedName>
    <definedName name="xRC15_29" localSheetId="19">#REF!</definedName>
    <definedName name="xRC15_29" localSheetId="16">#REF!</definedName>
    <definedName name="xRC15_29" localSheetId="32">#REF!</definedName>
    <definedName name="xRC15_29" localSheetId="36">#REF!</definedName>
    <definedName name="xRC15_29" localSheetId="5">#REF!</definedName>
    <definedName name="xRC15_29" localSheetId="6">#REF!</definedName>
    <definedName name="xRC15_29">#REF!</definedName>
    <definedName name="xRC15_30" localSheetId="10">#REF!</definedName>
    <definedName name="xRC15_30" localSheetId="22">#REF!</definedName>
    <definedName name="xRC15_30" localSheetId="17">#REF!</definedName>
    <definedName name="xRC15_30" localSheetId="18">#REF!</definedName>
    <definedName name="xRC15_30" localSheetId="19">#REF!</definedName>
    <definedName name="xRC15_30" localSheetId="16">#REF!</definedName>
    <definedName name="xRC15_30" localSheetId="32">#REF!</definedName>
    <definedName name="xRC15_30" localSheetId="36">#REF!</definedName>
    <definedName name="xRC15_30" localSheetId="5">#REF!</definedName>
    <definedName name="xRC15_30" localSheetId="6">#REF!</definedName>
    <definedName name="xRC15_30">#REF!</definedName>
    <definedName name="xRC15_31" localSheetId="10">#REF!</definedName>
    <definedName name="xRC15_31" localSheetId="22">#REF!</definedName>
    <definedName name="xRC15_31" localSheetId="17">#REF!</definedName>
    <definedName name="xRC15_31" localSheetId="18">#REF!</definedName>
    <definedName name="xRC15_31" localSheetId="19">#REF!</definedName>
    <definedName name="xRC15_31" localSheetId="16">#REF!</definedName>
    <definedName name="xRC15_31" localSheetId="32">#REF!</definedName>
    <definedName name="xRC15_31" localSheetId="36">#REF!</definedName>
    <definedName name="xRC15_31" localSheetId="5">#REF!</definedName>
    <definedName name="xRC15_31" localSheetId="6">#REF!</definedName>
    <definedName name="xRC15_31">#REF!</definedName>
    <definedName name="xRC15_32" localSheetId="10">#REF!</definedName>
    <definedName name="xRC15_32" localSheetId="22">#REF!</definedName>
    <definedName name="xRC15_32" localSheetId="17">#REF!</definedName>
    <definedName name="xRC15_32" localSheetId="18">#REF!</definedName>
    <definedName name="xRC15_32" localSheetId="19">#REF!</definedName>
    <definedName name="xRC15_32" localSheetId="16">#REF!</definedName>
    <definedName name="xRC15_32" localSheetId="32">#REF!</definedName>
    <definedName name="xRC15_32" localSheetId="36">#REF!</definedName>
    <definedName name="xRC15_32" localSheetId="5">#REF!</definedName>
    <definedName name="xRC15_32" localSheetId="6">#REF!</definedName>
    <definedName name="xRC15_32">#REF!</definedName>
    <definedName name="xRC15_33" localSheetId="10">#REF!</definedName>
    <definedName name="xRC15_33" localSheetId="22">#REF!</definedName>
    <definedName name="xRC15_33" localSheetId="17">#REF!</definedName>
    <definedName name="xRC15_33" localSheetId="18">#REF!</definedName>
    <definedName name="xRC15_33" localSheetId="19">#REF!</definedName>
    <definedName name="xRC15_33" localSheetId="16">#REF!</definedName>
    <definedName name="xRC15_33" localSheetId="32">#REF!</definedName>
    <definedName name="xRC15_33" localSheetId="36">#REF!</definedName>
    <definedName name="xRC15_33" localSheetId="5">#REF!</definedName>
    <definedName name="xRC15_33" localSheetId="6">#REF!</definedName>
    <definedName name="xRC15_33">#REF!</definedName>
    <definedName name="xRC15_34" localSheetId="10">#REF!</definedName>
    <definedName name="xRC15_34" localSheetId="22">#REF!</definedName>
    <definedName name="xRC15_34" localSheetId="17">#REF!</definedName>
    <definedName name="xRC15_34" localSheetId="18">#REF!</definedName>
    <definedName name="xRC15_34" localSheetId="19">#REF!</definedName>
    <definedName name="xRC15_34" localSheetId="16">#REF!</definedName>
    <definedName name="xRC15_34" localSheetId="32">#REF!</definedName>
    <definedName name="xRC15_34" localSheetId="36">#REF!</definedName>
    <definedName name="xRC15_34" localSheetId="5">#REF!</definedName>
    <definedName name="xRC15_34" localSheetId="6">#REF!</definedName>
    <definedName name="xRC15_34">#REF!</definedName>
    <definedName name="xRC15_35" localSheetId="10">#REF!</definedName>
    <definedName name="xRC15_35" localSheetId="22">#REF!</definedName>
    <definedName name="xRC15_35" localSheetId="17">#REF!</definedName>
    <definedName name="xRC15_35" localSheetId="18">#REF!</definedName>
    <definedName name="xRC15_35" localSheetId="19">#REF!</definedName>
    <definedName name="xRC15_35" localSheetId="16">#REF!</definedName>
    <definedName name="xRC15_35" localSheetId="32">#REF!</definedName>
    <definedName name="xRC15_35" localSheetId="36">#REF!</definedName>
    <definedName name="xRC15_35" localSheetId="5">#REF!</definedName>
    <definedName name="xRC15_35" localSheetId="6">#REF!</definedName>
    <definedName name="xRC15_35">#REF!</definedName>
    <definedName name="xRL01_01" localSheetId="10">#REF!</definedName>
    <definedName name="xRL01_01" localSheetId="22">#REF!</definedName>
    <definedName name="xRL01_01" localSheetId="17">#REF!</definedName>
    <definedName name="xRL01_01" localSheetId="18">#REF!</definedName>
    <definedName name="xRL01_01" localSheetId="19">#REF!</definedName>
    <definedName name="xRL01_01" localSheetId="16">#REF!</definedName>
    <definedName name="xRL01_01" localSheetId="32">#REF!</definedName>
    <definedName name="xRL01_01" localSheetId="36">#REF!</definedName>
    <definedName name="xRL01_01" localSheetId="5">#REF!</definedName>
    <definedName name="xRL01_01" localSheetId="6">#REF!</definedName>
    <definedName name="xRL01_01">#REF!</definedName>
    <definedName name="xRL01_02" localSheetId="10">#REF!</definedName>
    <definedName name="xRL01_02" localSheetId="22">#REF!</definedName>
    <definedName name="xRL01_02" localSheetId="17">#REF!</definedName>
    <definedName name="xRL01_02" localSheetId="18">#REF!</definedName>
    <definedName name="xRL01_02" localSheetId="19">#REF!</definedName>
    <definedName name="xRL01_02" localSheetId="16">#REF!</definedName>
    <definedName name="xRL01_02" localSheetId="32">#REF!</definedName>
    <definedName name="xRL01_02" localSheetId="36">#REF!</definedName>
    <definedName name="xRL01_02" localSheetId="5">#REF!</definedName>
    <definedName name="xRL01_02" localSheetId="6">#REF!</definedName>
    <definedName name="xRL01_02">#REF!</definedName>
    <definedName name="xRL01_03" localSheetId="10">#REF!</definedName>
    <definedName name="xRL01_03" localSheetId="22">#REF!</definedName>
    <definedName name="xRL01_03" localSheetId="17">#REF!</definedName>
    <definedName name="xRL01_03" localSheetId="18">#REF!</definedName>
    <definedName name="xRL01_03" localSheetId="19">#REF!</definedName>
    <definedName name="xRL01_03" localSheetId="16">#REF!</definedName>
    <definedName name="xRL01_03" localSheetId="32">#REF!</definedName>
    <definedName name="xRL01_03" localSheetId="36">#REF!</definedName>
    <definedName name="xRL01_03" localSheetId="5">#REF!</definedName>
    <definedName name="xRL01_03" localSheetId="6">#REF!</definedName>
    <definedName name="xRL01_03">#REF!</definedName>
    <definedName name="xRL01_04" localSheetId="10">#REF!</definedName>
    <definedName name="xRL01_04" localSheetId="22">#REF!</definedName>
    <definedName name="xRL01_04" localSheetId="17">#REF!</definedName>
    <definedName name="xRL01_04" localSheetId="18">#REF!</definedName>
    <definedName name="xRL01_04" localSheetId="19">#REF!</definedName>
    <definedName name="xRL01_04" localSheetId="16">#REF!</definedName>
    <definedName name="xRL01_04" localSheetId="32">#REF!</definedName>
    <definedName name="xRL01_04" localSheetId="36">#REF!</definedName>
    <definedName name="xRL01_04" localSheetId="5">#REF!</definedName>
    <definedName name="xRL01_04" localSheetId="6">#REF!</definedName>
    <definedName name="xRL01_04">#REF!</definedName>
    <definedName name="xRL01_05" localSheetId="10">#REF!</definedName>
    <definedName name="xRL01_05" localSheetId="22">#REF!</definedName>
    <definedName name="xRL01_05" localSheetId="17">#REF!</definedName>
    <definedName name="xRL01_05" localSheetId="18">#REF!</definedName>
    <definedName name="xRL01_05" localSheetId="19">#REF!</definedName>
    <definedName name="xRL01_05" localSheetId="16">#REF!</definedName>
    <definedName name="xRL01_05" localSheetId="32">#REF!</definedName>
    <definedName name="xRL01_05" localSheetId="36">#REF!</definedName>
    <definedName name="xRL01_05" localSheetId="5">#REF!</definedName>
    <definedName name="xRL01_05" localSheetId="6">#REF!</definedName>
    <definedName name="xRL01_05">#REF!</definedName>
    <definedName name="xRL01_06" localSheetId="10">#REF!</definedName>
    <definedName name="xRL01_06" localSheetId="22">#REF!</definedName>
    <definedName name="xRL01_06" localSheetId="17">#REF!</definedName>
    <definedName name="xRL01_06" localSheetId="18">#REF!</definedName>
    <definedName name="xRL01_06" localSheetId="19">#REF!</definedName>
    <definedName name="xRL01_06" localSheetId="16">#REF!</definedName>
    <definedName name="xRL01_06" localSheetId="32">#REF!</definedName>
    <definedName name="xRL01_06" localSheetId="36">#REF!</definedName>
    <definedName name="xRL01_06" localSheetId="5">#REF!</definedName>
    <definedName name="xRL01_06" localSheetId="6">#REF!</definedName>
    <definedName name="xRL01_06">#REF!</definedName>
    <definedName name="xRL01_07" localSheetId="10">#REF!</definedName>
    <definedName name="xRL01_07" localSheetId="22">#REF!</definedName>
    <definedName name="xRL01_07" localSheetId="17">#REF!</definedName>
    <definedName name="xRL01_07" localSheetId="18">#REF!</definedName>
    <definedName name="xRL01_07" localSheetId="19">#REF!</definedName>
    <definedName name="xRL01_07" localSheetId="16">#REF!</definedName>
    <definedName name="xRL01_07" localSheetId="32">#REF!</definedName>
    <definedName name="xRL01_07" localSheetId="36">#REF!</definedName>
    <definedName name="xRL01_07" localSheetId="5">#REF!</definedName>
    <definedName name="xRL01_07" localSheetId="6">#REF!</definedName>
    <definedName name="xRL01_07">#REF!</definedName>
    <definedName name="xRL01_08" localSheetId="10">#REF!</definedName>
    <definedName name="xRL01_08" localSheetId="22">#REF!</definedName>
    <definedName name="xRL01_08" localSheetId="17">#REF!</definedName>
    <definedName name="xRL01_08" localSheetId="18">#REF!</definedName>
    <definedName name="xRL01_08" localSheetId="19">#REF!</definedName>
    <definedName name="xRL01_08" localSheetId="16">#REF!</definedName>
    <definedName name="xRL01_08" localSheetId="32">#REF!</definedName>
    <definedName name="xRL01_08" localSheetId="36">#REF!</definedName>
    <definedName name="xRL01_08" localSheetId="5">#REF!</definedName>
    <definedName name="xRL01_08" localSheetId="6">#REF!</definedName>
    <definedName name="xRL01_08">#REF!</definedName>
    <definedName name="xRL01_09" localSheetId="10">#REF!</definedName>
    <definedName name="xRL01_09" localSheetId="22">#REF!</definedName>
    <definedName name="xRL01_09" localSheetId="17">#REF!</definedName>
    <definedName name="xRL01_09" localSheetId="18">#REF!</definedName>
    <definedName name="xRL01_09" localSheetId="19">#REF!</definedName>
    <definedName name="xRL01_09" localSheetId="16">#REF!</definedName>
    <definedName name="xRL01_09" localSheetId="32">#REF!</definedName>
    <definedName name="xRL01_09" localSheetId="36">#REF!</definedName>
    <definedName name="xRL01_09" localSheetId="5">#REF!</definedName>
    <definedName name="xRL01_09" localSheetId="6">#REF!</definedName>
    <definedName name="xRL01_09">#REF!</definedName>
    <definedName name="xRL01_10" localSheetId="10">#REF!</definedName>
    <definedName name="xRL01_10" localSheetId="22">#REF!</definedName>
    <definedName name="xRL01_10" localSheetId="17">#REF!</definedName>
    <definedName name="xRL01_10" localSheetId="18">#REF!</definedName>
    <definedName name="xRL01_10" localSheetId="19">#REF!</definedName>
    <definedName name="xRL01_10" localSheetId="16">#REF!</definedName>
    <definedName name="xRL01_10" localSheetId="32">#REF!</definedName>
    <definedName name="xRL01_10" localSheetId="36">#REF!</definedName>
    <definedName name="xRL01_10" localSheetId="5">#REF!</definedName>
    <definedName name="xRL01_10" localSheetId="6">#REF!</definedName>
    <definedName name="xRL01_10">#REF!</definedName>
    <definedName name="xRL01_101" localSheetId="10">#REF!</definedName>
    <definedName name="xRL01_101" localSheetId="22">#REF!</definedName>
    <definedName name="xRL01_101" localSheetId="17">#REF!</definedName>
    <definedName name="xRL01_101" localSheetId="18">#REF!</definedName>
    <definedName name="xRL01_101" localSheetId="19">#REF!</definedName>
    <definedName name="xRL01_101" localSheetId="16">#REF!</definedName>
    <definedName name="xRL01_101" localSheetId="32">#REF!</definedName>
    <definedName name="xRL01_101" localSheetId="36">#REF!</definedName>
    <definedName name="xRL01_101" localSheetId="5">#REF!</definedName>
    <definedName name="xRL01_101" localSheetId="6">#REF!</definedName>
    <definedName name="xRL01_101">#REF!</definedName>
    <definedName name="xRL01_102" localSheetId="10">#REF!</definedName>
    <definedName name="xRL01_102" localSheetId="22">#REF!</definedName>
    <definedName name="xRL01_102" localSheetId="17">#REF!</definedName>
    <definedName name="xRL01_102" localSheetId="18">#REF!</definedName>
    <definedName name="xRL01_102" localSheetId="19">#REF!</definedName>
    <definedName name="xRL01_102" localSheetId="16">#REF!</definedName>
    <definedName name="xRL01_102" localSheetId="32">#REF!</definedName>
    <definedName name="xRL01_102" localSheetId="36">#REF!</definedName>
    <definedName name="xRL01_102" localSheetId="5">#REF!</definedName>
    <definedName name="xRL01_102" localSheetId="6">#REF!</definedName>
    <definedName name="xRL01_102">#REF!</definedName>
    <definedName name="xRL01_103" localSheetId="10">#REF!</definedName>
    <definedName name="xRL01_103" localSheetId="22">#REF!</definedName>
    <definedName name="xRL01_103" localSheetId="17">#REF!</definedName>
    <definedName name="xRL01_103" localSheetId="18">#REF!</definedName>
    <definedName name="xRL01_103" localSheetId="19">#REF!</definedName>
    <definedName name="xRL01_103" localSheetId="16">#REF!</definedName>
    <definedName name="xRL01_103" localSheetId="32">#REF!</definedName>
    <definedName name="xRL01_103" localSheetId="36">#REF!</definedName>
    <definedName name="xRL01_103" localSheetId="5">#REF!</definedName>
    <definedName name="xRL01_103" localSheetId="6">#REF!</definedName>
    <definedName name="xRL01_103">#REF!</definedName>
    <definedName name="xRL01_11" localSheetId="10">#REF!</definedName>
    <definedName name="xRL01_11" localSheetId="22">#REF!</definedName>
    <definedName name="xRL01_11" localSheetId="17">#REF!</definedName>
    <definedName name="xRL01_11" localSheetId="18">#REF!</definedName>
    <definedName name="xRL01_11" localSheetId="19">#REF!</definedName>
    <definedName name="xRL01_11" localSheetId="16">#REF!</definedName>
    <definedName name="xRL01_11" localSheetId="32">#REF!</definedName>
    <definedName name="xRL01_11" localSheetId="36">#REF!</definedName>
    <definedName name="xRL01_11" localSheetId="5">#REF!</definedName>
    <definedName name="xRL01_11" localSheetId="6">#REF!</definedName>
    <definedName name="xRL01_11">#REF!</definedName>
    <definedName name="xRL01_12" localSheetId="10">#REF!</definedName>
    <definedName name="xRL01_12" localSheetId="22">#REF!</definedName>
    <definedName name="xRL01_12" localSheetId="17">#REF!</definedName>
    <definedName name="xRL01_12" localSheetId="18">#REF!</definedName>
    <definedName name="xRL01_12" localSheetId="19">#REF!</definedName>
    <definedName name="xRL01_12" localSheetId="16">#REF!</definedName>
    <definedName name="xRL01_12" localSheetId="32">#REF!</definedName>
    <definedName name="xRL01_12" localSheetId="36">#REF!</definedName>
    <definedName name="xRL01_12" localSheetId="5">#REF!</definedName>
    <definedName name="xRL01_12" localSheetId="6">#REF!</definedName>
    <definedName name="xRL01_12">#REF!</definedName>
    <definedName name="xRL01_13" localSheetId="10">#REF!</definedName>
    <definedName name="xRL01_13" localSheetId="22">#REF!</definedName>
    <definedName name="xRL01_13" localSheetId="17">#REF!</definedName>
    <definedName name="xRL01_13" localSheetId="18">#REF!</definedName>
    <definedName name="xRL01_13" localSheetId="19">#REF!</definedName>
    <definedName name="xRL01_13" localSheetId="16">#REF!</definedName>
    <definedName name="xRL01_13" localSheetId="32">#REF!</definedName>
    <definedName name="xRL01_13" localSheetId="36">#REF!</definedName>
    <definedName name="xRL01_13" localSheetId="5">#REF!</definedName>
    <definedName name="xRL01_13" localSheetId="6">#REF!</definedName>
    <definedName name="xRL01_13">#REF!</definedName>
    <definedName name="xRL01_14" localSheetId="10">#REF!</definedName>
    <definedName name="xRL01_14" localSheetId="22">#REF!</definedName>
    <definedName name="xRL01_14" localSheetId="17">#REF!</definedName>
    <definedName name="xRL01_14" localSheetId="18">#REF!</definedName>
    <definedName name="xRL01_14" localSheetId="19">#REF!</definedName>
    <definedName name="xRL01_14" localSheetId="16">#REF!</definedName>
    <definedName name="xRL01_14" localSheetId="32">#REF!</definedName>
    <definedName name="xRL01_14" localSheetId="36">#REF!</definedName>
    <definedName name="xRL01_14" localSheetId="5">#REF!</definedName>
    <definedName name="xRL01_14" localSheetId="6">#REF!</definedName>
    <definedName name="xRL01_14">#REF!</definedName>
    <definedName name="xRL01_15" localSheetId="10">#REF!</definedName>
    <definedName name="xRL01_15" localSheetId="22">#REF!</definedName>
    <definedName name="xRL01_15" localSheetId="17">#REF!</definedName>
    <definedName name="xRL01_15" localSheetId="18">#REF!</definedName>
    <definedName name="xRL01_15" localSheetId="19">#REF!</definedName>
    <definedName name="xRL01_15" localSheetId="16">#REF!</definedName>
    <definedName name="xRL01_15" localSheetId="32">#REF!</definedName>
    <definedName name="xRL01_15" localSheetId="36">#REF!</definedName>
    <definedName name="xRL01_15" localSheetId="5">#REF!</definedName>
    <definedName name="xRL01_15" localSheetId="6">#REF!</definedName>
    <definedName name="xRL01_15">#REF!</definedName>
    <definedName name="xRL01_16" localSheetId="10">#REF!</definedName>
    <definedName name="xRL01_16" localSheetId="22">#REF!</definedName>
    <definedName name="xRL01_16" localSheetId="17">#REF!</definedName>
    <definedName name="xRL01_16" localSheetId="18">#REF!</definedName>
    <definedName name="xRL01_16" localSheetId="19">#REF!</definedName>
    <definedName name="xRL01_16" localSheetId="16">#REF!</definedName>
    <definedName name="xRL01_16" localSheetId="32">#REF!</definedName>
    <definedName name="xRL01_16" localSheetId="36">#REF!</definedName>
    <definedName name="xRL01_16" localSheetId="5">#REF!</definedName>
    <definedName name="xRL01_16" localSheetId="6">#REF!</definedName>
    <definedName name="xRL01_16">#REF!</definedName>
    <definedName name="xRL01_17" localSheetId="10">#REF!</definedName>
    <definedName name="xRL01_17" localSheetId="22">#REF!</definedName>
    <definedName name="xRL01_17" localSheetId="17">#REF!</definedName>
    <definedName name="xRL01_17" localSheetId="18">#REF!</definedName>
    <definedName name="xRL01_17" localSheetId="19">#REF!</definedName>
    <definedName name="xRL01_17" localSheetId="16">#REF!</definedName>
    <definedName name="xRL01_17" localSheetId="32">#REF!</definedName>
    <definedName name="xRL01_17" localSheetId="36">#REF!</definedName>
    <definedName name="xRL01_17" localSheetId="5">#REF!</definedName>
    <definedName name="xRL01_17" localSheetId="6">#REF!</definedName>
    <definedName name="xRL01_17">#REF!</definedName>
    <definedName name="xRL01_18" localSheetId="10">#REF!</definedName>
    <definedName name="xRL01_18" localSheetId="22">#REF!</definedName>
    <definedName name="xRL01_18" localSheetId="17">#REF!</definedName>
    <definedName name="xRL01_18" localSheetId="18">#REF!</definedName>
    <definedName name="xRL01_18" localSheetId="19">#REF!</definedName>
    <definedName name="xRL01_18" localSheetId="16">#REF!</definedName>
    <definedName name="xRL01_18" localSheetId="32">#REF!</definedName>
    <definedName name="xRL01_18" localSheetId="36">#REF!</definedName>
    <definedName name="xRL01_18" localSheetId="5">#REF!</definedName>
    <definedName name="xRL01_18" localSheetId="6">#REF!</definedName>
    <definedName name="xRL01_18">#REF!</definedName>
    <definedName name="xRL01_19" localSheetId="10">#REF!</definedName>
    <definedName name="xRL01_19" localSheetId="22">#REF!</definedName>
    <definedName name="xRL01_19" localSheetId="17">#REF!</definedName>
    <definedName name="xRL01_19" localSheetId="18">#REF!</definedName>
    <definedName name="xRL01_19" localSheetId="19">#REF!</definedName>
    <definedName name="xRL01_19" localSheetId="16">#REF!</definedName>
    <definedName name="xRL01_19" localSheetId="32">#REF!</definedName>
    <definedName name="xRL01_19" localSheetId="36">#REF!</definedName>
    <definedName name="xRL01_19" localSheetId="5">#REF!</definedName>
    <definedName name="xRL01_19" localSheetId="6">#REF!</definedName>
    <definedName name="xRL01_19">#REF!</definedName>
    <definedName name="xRL01_20" localSheetId="10">#REF!</definedName>
    <definedName name="xRL01_20" localSheetId="22">#REF!</definedName>
    <definedName name="xRL01_20" localSheetId="17">#REF!</definedName>
    <definedName name="xRL01_20" localSheetId="18">#REF!</definedName>
    <definedName name="xRL01_20" localSheetId="19">#REF!</definedName>
    <definedName name="xRL01_20" localSheetId="16">#REF!</definedName>
    <definedName name="xRL01_20" localSheetId="32">#REF!</definedName>
    <definedName name="xRL01_20" localSheetId="36">#REF!</definedName>
    <definedName name="xRL01_20" localSheetId="5">#REF!</definedName>
    <definedName name="xRL01_20" localSheetId="6">#REF!</definedName>
    <definedName name="xRL01_20">#REF!</definedName>
    <definedName name="xRL01_201" localSheetId="10">#REF!</definedName>
    <definedName name="xRL01_201" localSheetId="22">#REF!</definedName>
    <definedName name="xRL01_201" localSheetId="17">#REF!</definedName>
    <definedName name="xRL01_201" localSheetId="18">#REF!</definedName>
    <definedName name="xRL01_201" localSheetId="19">#REF!</definedName>
    <definedName name="xRL01_201" localSheetId="16">#REF!</definedName>
    <definedName name="xRL01_201" localSheetId="32">#REF!</definedName>
    <definedName name="xRL01_201" localSheetId="36">#REF!</definedName>
    <definedName name="xRL01_201" localSheetId="5">#REF!</definedName>
    <definedName name="xRL01_201" localSheetId="6">#REF!</definedName>
    <definedName name="xRL01_201">#REF!</definedName>
    <definedName name="xRL01_202" localSheetId="10">#REF!</definedName>
    <definedName name="xRL01_202" localSheetId="22">#REF!</definedName>
    <definedName name="xRL01_202" localSheetId="17">#REF!</definedName>
    <definedName name="xRL01_202" localSheetId="18">#REF!</definedName>
    <definedName name="xRL01_202" localSheetId="19">#REF!</definedName>
    <definedName name="xRL01_202" localSheetId="16">#REF!</definedName>
    <definedName name="xRL01_202" localSheetId="32">#REF!</definedName>
    <definedName name="xRL01_202" localSheetId="36">#REF!</definedName>
    <definedName name="xRL01_202" localSheetId="5">#REF!</definedName>
    <definedName name="xRL01_202" localSheetId="6">#REF!</definedName>
    <definedName name="xRL01_202">#REF!</definedName>
    <definedName name="xRL01_203" localSheetId="10">#REF!</definedName>
    <definedName name="xRL01_203" localSheetId="22">#REF!</definedName>
    <definedName name="xRL01_203" localSheetId="17">#REF!</definedName>
    <definedName name="xRL01_203" localSheetId="18">#REF!</definedName>
    <definedName name="xRL01_203" localSheetId="19">#REF!</definedName>
    <definedName name="xRL01_203" localSheetId="16">#REF!</definedName>
    <definedName name="xRL01_203" localSheetId="32">#REF!</definedName>
    <definedName name="xRL01_203" localSheetId="36">#REF!</definedName>
    <definedName name="xRL01_203" localSheetId="5">#REF!</definedName>
    <definedName name="xRL01_203" localSheetId="6">#REF!</definedName>
    <definedName name="xRL01_203">#REF!</definedName>
    <definedName name="xRL01_21" localSheetId="10">#REF!</definedName>
    <definedName name="xRL01_21" localSheetId="22">#REF!</definedName>
    <definedName name="xRL01_21" localSheetId="17">#REF!</definedName>
    <definedName name="xRL01_21" localSheetId="18">#REF!</definedName>
    <definedName name="xRL01_21" localSheetId="19">#REF!</definedName>
    <definedName name="xRL01_21" localSheetId="16">#REF!</definedName>
    <definedName name="xRL01_21" localSheetId="32">#REF!</definedName>
    <definedName name="xRL01_21" localSheetId="36">#REF!</definedName>
    <definedName name="xRL01_21" localSheetId="5">#REF!</definedName>
    <definedName name="xRL01_21" localSheetId="6">#REF!</definedName>
    <definedName name="xRL01_21">#REF!</definedName>
    <definedName name="xRL01_22" localSheetId="10">#REF!</definedName>
    <definedName name="xRL01_22" localSheetId="22">#REF!</definedName>
    <definedName name="xRL01_22" localSheetId="17">#REF!</definedName>
    <definedName name="xRL01_22" localSheetId="18">#REF!</definedName>
    <definedName name="xRL01_22" localSheetId="19">#REF!</definedName>
    <definedName name="xRL01_22" localSheetId="16">#REF!</definedName>
    <definedName name="xRL01_22" localSheetId="32">#REF!</definedName>
    <definedName name="xRL01_22" localSheetId="36">#REF!</definedName>
    <definedName name="xRL01_22" localSheetId="5">#REF!</definedName>
    <definedName name="xRL01_22" localSheetId="6">#REF!</definedName>
    <definedName name="xRL01_22">#REF!</definedName>
    <definedName name="xRL01_23" localSheetId="10">#REF!</definedName>
    <definedName name="xRL01_23" localSheetId="22">#REF!</definedName>
    <definedName name="xRL01_23" localSheetId="17">#REF!</definedName>
    <definedName name="xRL01_23" localSheetId="18">#REF!</definedName>
    <definedName name="xRL01_23" localSheetId="19">#REF!</definedName>
    <definedName name="xRL01_23" localSheetId="16">#REF!</definedName>
    <definedName name="xRL01_23" localSheetId="32">#REF!</definedName>
    <definedName name="xRL01_23" localSheetId="36">#REF!</definedName>
    <definedName name="xRL01_23" localSheetId="5">#REF!</definedName>
    <definedName name="xRL01_23" localSheetId="6">#REF!</definedName>
    <definedName name="xRL01_23">#REF!</definedName>
    <definedName name="xRL01_24" localSheetId="10">#REF!</definedName>
    <definedName name="xRL01_24" localSheetId="22">#REF!</definedName>
    <definedName name="xRL01_24" localSheetId="17">#REF!</definedName>
    <definedName name="xRL01_24" localSheetId="18">#REF!</definedName>
    <definedName name="xRL01_24" localSheetId="19">#REF!</definedName>
    <definedName name="xRL01_24" localSheetId="16">#REF!</definedName>
    <definedName name="xRL01_24" localSheetId="32">#REF!</definedName>
    <definedName name="xRL01_24" localSheetId="36">#REF!</definedName>
    <definedName name="xRL01_24" localSheetId="5">#REF!</definedName>
    <definedName name="xRL01_24" localSheetId="6">#REF!</definedName>
    <definedName name="xRL01_24">#REF!</definedName>
    <definedName name="xRL01_25" localSheetId="10">#REF!</definedName>
    <definedName name="xRL01_25" localSheetId="22">#REF!</definedName>
    <definedName name="xRL01_25" localSheetId="17">#REF!</definedName>
    <definedName name="xRL01_25" localSheetId="18">#REF!</definedName>
    <definedName name="xRL01_25" localSheetId="19">#REF!</definedName>
    <definedName name="xRL01_25" localSheetId="16">#REF!</definedName>
    <definedName name="xRL01_25" localSheetId="32">#REF!</definedName>
    <definedName name="xRL01_25" localSheetId="36">#REF!</definedName>
    <definedName name="xRL01_25" localSheetId="5">#REF!</definedName>
    <definedName name="xRL01_25" localSheetId="6">#REF!</definedName>
    <definedName name="xRL01_25">#REF!</definedName>
    <definedName name="xRL01_26" localSheetId="10">#REF!</definedName>
    <definedName name="xRL01_26" localSheetId="22">#REF!</definedName>
    <definedName name="xRL01_26" localSheetId="17">#REF!</definedName>
    <definedName name="xRL01_26" localSheetId="18">#REF!</definedName>
    <definedName name="xRL01_26" localSheetId="19">#REF!</definedName>
    <definedName name="xRL01_26" localSheetId="16">#REF!</definedName>
    <definedName name="xRL01_26" localSheetId="32">#REF!</definedName>
    <definedName name="xRL01_26" localSheetId="36">#REF!</definedName>
    <definedName name="xRL01_26" localSheetId="5">#REF!</definedName>
    <definedName name="xRL01_26" localSheetId="6">#REF!</definedName>
    <definedName name="xRL01_26">#REF!</definedName>
    <definedName name="xRL01_27" localSheetId="10">#REF!</definedName>
    <definedName name="xRL01_27" localSheetId="22">#REF!</definedName>
    <definedName name="xRL01_27" localSheetId="17">#REF!</definedName>
    <definedName name="xRL01_27" localSheetId="18">#REF!</definedName>
    <definedName name="xRL01_27" localSheetId="19">#REF!</definedName>
    <definedName name="xRL01_27" localSheetId="16">#REF!</definedName>
    <definedName name="xRL01_27" localSheetId="32">#REF!</definedName>
    <definedName name="xRL01_27" localSheetId="36">#REF!</definedName>
    <definedName name="xRL01_27" localSheetId="5">#REF!</definedName>
    <definedName name="xRL01_27" localSheetId="6">#REF!</definedName>
    <definedName name="xRL01_27">#REF!</definedName>
    <definedName name="xRL01_28" localSheetId="10">#REF!</definedName>
    <definedName name="xRL01_28" localSheetId="22">#REF!</definedName>
    <definedName name="xRL01_28" localSheetId="17">#REF!</definedName>
    <definedName name="xRL01_28" localSheetId="18">#REF!</definedName>
    <definedName name="xRL01_28" localSheetId="19">#REF!</definedName>
    <definedName name="xRL01_28" localSheetId="16">#REF!</definedName>
    <definedName name="xRL01_28" localSheetId="32">#REF!</definedName>
    <definedName name="xRL01_28" localSheetId="36">#REF!</definedName>
    <definedName name="xRL01_28" localSheetId="5">#REF!</definedName>
    <definedName name="xRL01_28" localSheetId="6">#REF!</definedName>
    <definedName name="xRL01_28">#REF!</definedName>
    <definedName name="xRL01_29" localSheetId="10">#REF!</definedName>
    <definedName name="xRL01_29" localSheetId="22">#REF!</definedName>
    <definedName name="xRL01_29" localSheetId="17">#REF!</definedName>
    <definedName name="xRL01_29" localSheetId="18">#REF!</definedName>
    <definedName name="xRL01_29" localSheetId="19">#REF!</definedName>
    <definedName name="xRL01_29" localSheetId="16">#REF!</definedName>
    <definedName name="xRL01_29" localSheetId="32">#REF!</definedName>
    <definedName name="xRL01_29" localSheetId="36">#REF!</definedName>
    <definedName name="xRL01_29" localSheetId="5">#REF!</definedName>
    <definedName name="xRL01_29" localSheetId="6">#REF!</definedName>
    <definedName name="xRL01_29">#REF!</definedName>
    <definedName name="xRL01_30" localSheetId="10">#REF!</definedName>
    <definedName name="xRL01_30" localSheetId="22">#REF!</definedName>
    <definedName name="xRL01_30" localSheetId="17">#REF!</definedName>
    <definedName name="xRL01_30" localSheetId="18">#REF!</definedName>
    <definedName name="xRL01_30" localSheetId="19">#REF!</definedName>
    <definedName name="xRL01_30" localSheetId="16">#REF!</definedName>
    <definedName name="xRL01_30" localSheetId="32">#REF!</definedName>
    <definedName name="xRL01_30" localSheetId="36">#REF!</definedName>
    <definedName name="xRL01_30" localSheetId="5">#REF!</definedName>
    <definedName name="xRL01_30" localSheetId="6">#REF!</definedName>
    <definedName name="xRL01_30">#REF!</definedName>
    <definedName name="xRL01_301" localSheetId="10">#REF!</definedName>
    <definedName name="xRL01_301" localSheetId="22">#REF!</definedName>
    <definedName name="xRL01_301" localSheetId="17">#REF!</definedName>
    <definedName name="xRL01_301" localSheetId="18">#REF!</definedName>
    <definedName name="xRL01_301" localSheetId="19">#REF!</definedName>
    <definedName name="xRL01_301" localSheetId="16">#REF!</definedName>
    <definedName name="xRL01_301" localSheetId="32">#REF!</definedName>
    <definedName name="xRL01_301" localSheetId="36">#REF!</definedName>
    <definedName name="xRL01_301" localSheetId="5">#REF!</definedName>
    <definedName name="xRL01_301" localSheetId="6">#REF!</definedName>
    <definedName name="xRL01_301">#REF!</definedName>
    <definedName name="xRL01_302" localSheetId="10">#REF!</definedName>
    <definedName name="xRL01_302" localSheetId="22">#REF!</definedName>
    <definedName name="xRL01_302" localSheetId="17">#REF!</definedName>
    <definedName name="xRL01_302" localSheetId="18">#REF!</definedName>
    <definedName name="xRL01_302" localSheetId="19">#REF!</definedName>
    <definedName name="xRL01_302" localSheetId="16">#REF!</definedName>
    <definedName name="xRL01_302" localSheetId="32">#REF!</definedName>
    <definedName name="xRL01_302" localSheetId="36">#REF!</definedName>
    <definedName name="xRL01_302" localSheetId="5">#REF!</definedName>
    <definedName name="xRL01_302" localSheetId="6">#REF!</definedName>
    <definedName name="xRL01_302">#REF!</definedName>
    <definedName name="xRL01_303" localSheetId="10">#REF!</definedName>
    <definedName name="xRL01_303" localSheetId="22">#REF!</definedName>
    <definedName name="xRL01_303" localSheetId="17">#REF!</definedName>
    <definedName name="xRL01_303" localSheetId="18">#REF!</definedName>
    <definedName name="xRL01_303" localSheetId="19">#REF!</definedName>
    <definedName name="xRL01_303" localSheetId="16">#REF!</definedName>
    <definedName name="xRL01_303" localSheetId="32">#REF!</definedName>
    <definedName name="xRL01_303" localSheetId="36">#REF!</definedName>
    <definedName name="xRL01_303" localSheetId="5">#REF!</definedName>
    <definedName name="xRL01_303" localSheetId="6">#REF!</definedName>
    <definedName name="xRL01_303">#REF!</definedName>
    <definedName name="xRL01_304" localSheetId="10">#REF!</definedName>
    <definedName name="xRL01_304" localSheetId="22">#REF!</definedName>
    <definedName name="xRL01_304" localSheetId="17">#REF!</definedName>
    <definedName name="xRL01_304" localSheetId="18">#REF!</definedName>
    <definedName name="xRL01_304" localSheetId="19">#REF!</definedName>
    <definedName name="xRL01_304" localSheetId="16">#REF!</definedName>
    <definedName name="xRL01_304" localSheetId="32">#REF!</definedName>
    <definedName name="xRL01_304" localSheetId="36">#REF!</definedName>
    <definedName name="xRL01_304" localSheetId="5">#REF!</definedName>
    <definedName name="xRL01_304" localSheetId="6">#REF!</definedName>
    <definedName name="xRL01_304">#REF!</definedName>
    <definedName name="xRL01_305" localSheetId="10">#REF!</definedName>
    <definedName name="xRL01_305" localSheetId="22">#REF!</definedName>
    <definedName name="xRL01_305" localSheetId="17">#REF!</definedName>
    <definedName name="xRL01_305" localSheetId="18">#REF!</definedName>
    <definedName name="xRL01_305" localSheetId="19">#REF!</definedName>
    <definedName name="xRL01_305" localSheetId="16">#REF!</definedName>
    <definedName name="xRL01_305" localSheetId="32">#REF!</definedName>
    <definedName name="xRL01_305" localSheetId="36">#REF!</definedName>
    <definedName name="xRL01_305" localSheetId="5">#REF!</definedName>
    <definedName name="xRL01_305" localSheetId="6">#REF!</definedName>
    <definedName name="xRL01_305">#REF!</definedName>
    <definedName name="xRL01_306" localSheetId="10">#REF!</definedName>
    <definedName name="xRL01_306" localSheetId="22">#REF!</definedName>
    <definedName name="xRL01_306" localSheetId="17">#REF!</definedName>
    <definedName name="xRL01_306" localSheetId="18">#REF!</definedName>
    <definedName name="xRL01_306" localSheetId="19">#REF!</definedName>
    <definedName name="xRL01_306" localSheetId="16">#REF!</definedName>
    <definedName name="xRL01_306" localSheetId="32">#REF!</definedName>
    <definedName name="xRL01_306" localSheetId="36">#REF!</definedName>
    <definedName name="xRL01_306" localSheetId="5">#REF!</definedName>
    <definedName name="xRL01_306" localSheetId="6">#REF!</definedName>
    <definedName name="xRL01_306">#REF!</definedName>
    <definedName name="xRL01_307" localSheetId="10">#REF!</definedName>
    <definedName name="xRL01_307" localSheetId="22">#REF!</definedName>
    <definedName name="xRL01_307" localSheetId="17">#REF!</definedName>
    <definedName name="xRL01_307" localSheetId="18">#REF!</definedName>
    <definedName name="xRL01_307" localSheetId="19">#REF!</definedName>
    <definedName name="xRL01_307" localSheetId="16">#REF!</definedName>
    <definedName name="xRL01_307" localSheetId="32">#REF!</definedName>
    <definedName name="xRL01_307" localSheetId="36">#REF!</definedName>
    <definedName name="xRL01_307" localSheetId="5">#REF!</definedName>
    <definedName name="xRL01_307" localSheetId="6">#REF!</definedName>
    <definedName name="xRL01_307">#REF!</definedName>
    <definedName name="xRL01_308" localSheetId="10">#REF!</definedName>
    <definedName name="xRL01_308" localSheetId="22">#REF!</definedName>
    <definedName name="xRL01_308" localSheetId="17">#REF!</definedName>
    <definedName name="xRL01_308" localSheetId="18">#REF!</definedName>
    <definedName name="xRL01_308" localSheetId="19">#REF!</definedName>
    <definedName name="xRL01_308" localSheetId="16">#REF!</definedName>
    <definedName name="xRL01_308" localSheetId="32">#REF!</definedName>
    <definedName name="xRL01_308" localSheetId="36">#REF!</definedName>
    <definedName name="xRL01_308" localSheetId="5">#REF!</definedName>
    <definedName name="xRL01_308" localSheetId="6">#REF!</definedName>
    <definedName name="xRL01_308">#REF!</definedName>
    <definedName name="xRL01_309" localSheetId="10">#REF!</definedName>
    <definedName name="xRL01_309" localSheetId="22">#REF!</definedName>
    <definedName name="xRL01_309" localSheetId="17">#REF!</definedName>
    <definedName name="xRL01_309" localSheetId="18">#REF!</definedName>
    <definedName name="xRL01_309" localSheetId="19">#REF!</definedName>
    <definedName name="xRL01_309" localSheetId="16">#REF!</definedName>
    <definedName name="xRL01_309" localSheetId="32">#REF!</definedName>
    <definedName name="xRL01_309" localSheetId="36">#REF!</definedName>
    <definedName name="xRL01_309" localSheetId="5">#REF!</definedName>
    <definedName name="xRL01_309" localSheetId="6">#REF!</definedName>
    <definedName name="xRL01_309">#REF!</definedName>
    <definedName name="xRL01_31" localSheetId="10">#REF!</definedName>
    <definedName name="xRL01_31" localSheetId="22">#REF!</definedName>
    <definedName name="xRL01_31" localSheetId="17">#REF!</definedName>
    <definedName name="xRL01_31" localSheetId="18">#REF!</definedName>
    <definedName name="xRL01_31" localSheetId="19">#REF!</definedName>
    <definedName name="xRL01_31" localSheetId="16">#REF!</definedName>
    <definedName name="xRL01_31" localSheetId="32">#REF!</definedName>
    <definedName name="xRL01_31" localSheetId="36">#REF!</definedName>
    <definedName name="xRL01_31" localSheetId="5">#REF!</definedName>
    <definedName name="xRL01_31" localSheetId="6">#REF!</definedName>
    <definedName name="xRL01_31">#REF!</definedName>
    <definedName name="xRL01_310" localSheetId="10">#REF!</definedName>
    <definedName name="xRL01_310" localSheetId="22">#REF!</definedName>
    <definedName name="xRL01_310" localSheetId="17">#REF!</definedName>
    <definedName name="xRL01_310" localSheetId="18">#REF!</definedName>
    <definedName name="xRL01_310" localSheetId="19">#REF!</definedName>
    <definedName name="xRL01_310" localSheetId="16">#REF!</definedName>
    <definedName name="xRL01_310" localSheetId="32">#REF!</definedName>
    <definedName name="xRL01_310" localSheetId="36">#REF!</definedName>
    <definedName name="xRL01_310" localSheetId="5">#REF!</definedName>
    <definedName name="xRL01_310" localSheetId="6">#REF!</definedName>
    <definedName name="xRL01_310">#REF!</definedName>
    <definedName name="xRL01_311" localSheetId="10">#REF!</definedName>
    <definedName name="xRL01_311" localSheetId="22">#REF!</definedName>
    <definedName name="xRL01_311" localSheetId="17">#REF!</definedName>
    <definedName name="xRL01_311" localSheetId="18">#REF!</definedName>
    <definedName name="xRL01_311" localSheetId="19">#REF!</definedName>
    <definedName name="xRL01_311" localSheetId="16">#REF!</definedName>
    <definedName name="xRL01_311" localSheetId="32">#REF!</definedName>
    <definedName name="xRL01_311" localSheetId="36">#REF!</definedName>
    <definedName name="xRL01_311" localSheetId="5">#REF!</definedName>
    <definedName name="xRL01_311" localSheetId="6">#REF!</definedName>
    <definedName name="xRL01_311">#REF!</definedName>
    <definedName name="xRL01_32" localSheetId="10">#REF!</definedName>
    <definedName name="xRL01_32" localSheetId="22">#REF!</definedName>
    <definedName name="xRL01_32" localSheetId="17">#REF!</definedName>
    <definedName name="xRL01_32" localSheetId="18">#REF!</definedName>
    <definedName name="xRL01_32" localSheetId="19">#REF!</definedName>
    <definedName name="xRL01_32" localSheetId="16">#REF!</definedName>
    <definedName name="xRL01_32" localSheetId="32">#REF!</definedName>
    <definedName name="xRL01_32" localSheetId="36">#REF!</definedName>
    <definedName name="xRL01_32" localSheetId="5">#REF!</definedName>
    <definedName name="xRL01_32" localSheetId="6">#REF!</definedName>
    <definedName name="xRL01_32">#REF!</definedName>
    <definedName name="xRL01_33" localSheetId="10">#REF!</definedName>
    <definedName name="xRL01_33" localSheetId="22">#REF!</definedName>
    <definedName name="xRL01_33" localSheetId="17">#REF!</definedName>
    <definedName name="xRL01_33" localSheetId="18">#REF!</definedName>
    <definedName name="xRL01_33" localSheetId="19">#REF!</definedName>
    <definedName name="xRL01_33" localSheetId="16">#REF!</definedName>
    <definedName name="xRL01_33" localSheetId="32">#REF!</definedName>
    <definedName name="xRL01_33" localSheetId="36">#REF!</definedName>
    <definedName name="xRL01_33" localSheetId="5">#REF!</definedName>
    <definedName name="xRL01_33" localSheetId="6">#REF!</definedName>
    <definedName name="xRL01_33">#REF!</definedName>
    <definedName name="xRL01_34" localSheetId="10">#REF!</definedName>
    <definedName name="xRL01_34" localSheetId="22">#REF!</definedName>
    <definedName name="xRL01_34" localSheetId="17">#REF!</definedName>
    <definedName name="xRL01_34" localSheetId="18">#REF!</definedName>
    <definedName name="xRL01_34" localSheetId="19">#REF!</definedName>
    <definedName name="xRL01_34" localSheetId="16">#REF!</definedName>
    <definedName name="xRL01_34" localSheetId="32">#REF!</definedName>
    <definedName name="xRL01_34" localSheetId="36">#REF!</definedName>
    <definedName name="xRL01_34" localSheetId="5">#REF!</definedName>
    <definedName name="xRL01_34" localSheetId="6">#REF!</definedName>
    <definedName name="xRL01_34">#REF!</definedName>
    <definedName name="xRL01_35" localSheetId="10">#REF!</definedName>
    <definedName name="xRL01_35" localSheetId="22">#REF!</definedName>
    <definedName name="xRL01_35" localSheetId="17">#REF!</definedName>
    <definedName name="xRL01_35" localSheetId="18">#REF!</definedName>
    <definedName name="xRL01_35" localSheetId="19">#REF!</definedName>
    <definedName name="xRL01_35" localSheetId="16">#REF!</definedName>
    <definedName name="xRL01_35" localSheetId="32">#REF!</definedName>
    <definedName name="xRL01_35" localSheetId="36">#REF!</definedName>
    <definedName name="xRL01_35" localSheetId="5">#REF!</definedName>
    <definedName name="xRL01_35" localSheetId="6">#REF!</definedName>
    <definedName name="xRL01_35">#REF!</definedName>
    <definedName name="xRL01_36" localSheetId="10">#REF!</definedName>
    <definedName name="xRL01_36" localSheetId="22">#REF!</definedName>
    <definedName name="xRL01_36" localSheetId="17">#REF!</definedName>
    <definedName name="xRL01_36" localSheetId="18">#REF!</definedName>
    <definedName name="xRL01_36" localSheetId="19">#REF!</definedName>
    <definedName name="xRL01_36" localSheetId="16">#REF!</definedName>
    <definedName name="xRL01_36" localSheetId="32">#REF!</definedName>
    <definedName name="xRL01_36" localSheetId="36">#REF!</definedName>
    <definedName name="xRL01_36" localSheetId="5">#REF!</definedName>
    <definedName name="xRL01_36" localSheetId="6">#REF!</definedName>
    <definedName name="xRL01_36">#REF!</definedName>
    <definedName name="xRL01_37" localSheetId="10">#REF!</definedName>
    <definedName name="xRL01_37" localSheetId="22">#REF!</definedName>
    <definedName name="xRL01_37" localSheetId="17">#REF!</definedName>
    <definedName name="xRL01_37" localSheetId="18">#REF!</definedName>
    <definedName name="xRL01_37" localSheetId="19">#REF!</definedName>
    <definedName name="xRL01_37" localSheetId="16">#REF!</definedName>
    <definedName name="xRL01_37" localSheetId="32">#REF!</definedName>
    <definedName name="xRL01_37" localSheetId="36">#REF!</definedName>
    <definedName name="xRL01_37" localSheetId="5">#REF!</definedName>
    <definedName name="xRL01_37" localSheetId="6">#REF!</definedName>
    <definedName name="xRL01_37">#REF!</definedName>
    <definedName name="xRL01_38" localSheetId="9">#REF!</definedName>
    <definedName name="xRL01_38" localSheetId="10">#REF!</definedName>
    <definedName name="xRL01_38" localSheetId="22">#REF!</definedName>
    <definedName name="xRL01_38" localSheetId="17">#REF!</definedName>
    <definedName name="xRL01_38" localSheetId="18">#REF!</definedName>
    <definedName name="xRL01_38" localSheetId="19">#REF!</definedName>
    <definedName name="xRL01_38" localSheetId="16">#REF!</definedName>
    <definedName name="xRL01_38" localSheetId="32">#REF!</definedName>
    <definedName name="xRL01_38" localSheetId="36">#REF!</definedName>
    <definedName name="xRL01_38" localSheetId="1">#REF!</definedName>
    <definedName name="xRL01_38" localSheetId="5">#REF!</definedName>
    <definedName name="xRL01_38" localSheetId="6">#REF!</definedName>
    <definedName name="xRL01_38" localSheetId="8">#REF!</definedName>
    <definedName name="xRL01_38">#REF!</definedName>
    <definedName name="xRL01_39" localSheetId="10">#REF!</definedName>
    <definedName name="xRL01_39" localSheetId="22">#REF!</definedName>
    <definedName name="xRL01_39" localSheetId="17">#REF!</definedName>
    <definedName name="xRL01_39" localSheetId="18">#REF!</definedName>
    <definedName name="xRL01_39" localSheetId="19">#REF!</definedName>
    <definedName name="xRL01_39" localSheetId="16">#REF!</definedName>
    <definedName name="xRL01_39" localSheetId="32">#REF!</definedName>
    <definedName name="xRL01_39" localSheetId="36">#REF!</definedName>
    <definedName name="xRL01_39" localSheetId="5">#REF!</definedName>
    <definedName name="xRL01_39" localSheetId="6">#REF!</definedName>
    <definedName name="xRL01_39">#REF!</definedName>
    <definedName name="xRL01_40" localSheetId="10">#REF!</definedName>
    <definedName name="xRL01_40" localSheetId="22">#REF!</definedName>
    <definedName name="xRL01_40" localSheetId="17">#REF!</definedName>
    <definedName name="xRL01_40" localSheetId="18">#REF!</definedName>
    <definedName name="xRL01_40" localSheetId="19">#REF!</definedName>
    <definedName name="xRL01_40" localSheetId="16">#REF!</definedName>
    <definedName name="xRL01_40" localSheetId="32">#REF!</definedName>
    <definedName name="xRL01_40" localSheetId="36">#REF!</definedName>
    <definedName name="xRL01_40" localSheetId="5">#REF!</definedName>
    <definedName name="xRL01_40" localSheetId="6">#REF!</definedName>
    <definedName name="xRL01_40">#REF!</definedName>
    <definedName name="xRL01_401" localSheetId="10">#REF!</definedName>
    <definedName name="xRL01_401" localSheetId="22">#REF!</definedName>
    <definedName name="xRL01_401" localSheetId="17">#REF!</definedName>
    <definedName name="xRL01_401" localSheetId="18">#REF!</definedName>
    <definedName name="xRL01_401" localSheetId="19">#REF!</definedName>
    <definedName name="xRL01_401" localSheetId="16">#REF!</definedName>
    <definedName name="xRL01_401" localSheetId="32">#REF!</definedName>
    <definedName name="xRL01_401" localSheetId="36">#REF!</definedName>
    <definedName name="xRL01_401" localSheetId="5">#REF!</definedName>
    <definedName name="xRL01_401" localSheetId="6">#REF!</definedName>
    <definedName name="xRL01_401">#REF!</definedName>
    <definedName name="xRL01_402" localSheetId="10">#REF!</definedName>
    <definedName name="xRL01_402" localSheetId="22">#REF!</definedName>
    <definedName name="xRL01_402" localSheetId="17">#REF!</definedName>
    <definedName name="xRL01_402" localSheetId="18">#REF!</definedName>
    <definedName name="xRL01_402" localSheetId="19">#REF!</definedName>
    <definedName name="xRL01_402" localSheetId="16">#REF!</definedName>
    <definedName name="xRL01_402" localSheetId="32">#REF!</definedName>
    <definedName name="xRL01_402" localSheetId="36">#REF!</definedName>
    <definedName name="xRL01_402" localSheetId="5">#REF!</definedName>
    <definedName name="xRL01_402" localSheetId="6">#REF!</definedName>
    <definedName name="xRL01_402">#REF!</definedName>
    <definedName name="xRL01_403" localSheetId="10">#REF!</definedName>
    <definedName name="xRL01_403" localSheetId="22">#REF!</definedName>
    <definedName name="xRL01_403" localSheetId="17">#REF!</definedName>
    <definedName name="xRL01_403" localSheetId="18">#REF!</definedName>
    <definedName name="xRL01_403" localSheetId="19">#REF!</definedName>
    <definedName name="xRL01_403" localSheetId="16">#REF!</definedName>
    <definedName name="xRL01_403" localSheetId="32">#REF!</definedName>
    <definedName name="xRL01_403" localSheetId="36">#REF!</definedName>
    <definedName name="xRL01_403" localSheetId="5">#REF!</definedName>
    <definedName name="xRL01_403" localSheetId="6">#REF!</definedName>
    <definedName name="xRL01_403">#REF!</definedName>
    <definedName name="xRL01_404" localSheetId="10">#REF!</definedName>
    <definedName name="xRL01_404" localSheetId="22">#REF!</definedName>
    <definedName name="xRL01_404" localSheetId="17">#REF!</definedName>
    <definedName name="xRL01_404" localSheetId="18">#REF!</definedName>
    <definedName name="xRL01_404" localSheetId="19">#REF!</definedName>
    <definedName name="xRL01_404" localSheetId="16">#REF!</definedName>
    <definedName name="xRL01_404" localSheetId="32">#REF!</definedName>
    <definedName name="xRL01_404" localSheetId="36">#REF!</definedName>
    <definedName name="xRL01_404" localSheetId="5">#REF!</definedName>
    <definedName name="xRL01_404" localSheetId="6">#REF!</definedName>
    <definedName name="xRL01_404">#REF!</definedName>
    <definedName name="xRL01_405" localSheetId="10">#REF!</definedName>
    <definedName name="xRL01_405" localSheetId="22">#REF!</definedName>
    <definedName name="xRL01_405" localSheetId="17">#REF!</definedName>
    <definedName name="xRL01_405" localSheetId="18">#REF!</definedName>
    <definedName name="xRL01_405" localSheetId="19">#REF!</definedName>
    <definedName name="xRL01_405" localSheetId="16">#REF!</definedName>
    <definedName name="xRL01_405" localSheetId="32">#REF!</definedName>
    <definedName name="xRL01_405" localSheetId="36">#REF!</definedName>
    <definedName name="xRL01_405" localSheetId="5">#REF!</definedName>
    <definedName name="xRL01_405" localSheetId="6">#REF!</definedName>
    <definedName name="xRL01_405">#REF!</definedName>
    <definedName name="xRL01_406" localSheetId="10">#REF!</definedName>
    <definedName name="xRL01_406" localSheetId="22">#REF!</definedName>
    <definedName name="xRL01_406" localSheetId="17">#REF!</definedName>
    <definedName name="xRL01_406" localSheetId="18">#REF!</definedName>
    <definedName name="xRL01_406" localSheetId="19">#REF!</definedName>
    <definedName name="xRL01_406" localSheetId="16">#REF!</definedName>
    <definedName name="xRL01_406" localSheetId="32">#REF!</definedName>
    <definedName name="xRL01_406" localSheetId="36">#REF!</definedName>
    <definedName name="xRL01_406" localSheetId="5">#REF!</definedName>
    <definedName name="xRL01_406" localSheetId="6">#REF!</definedName>
    <definedName name="xRL01_406">#REF!</definedName>
    <definedName name="xRL01_407" localSheetId="10">#REF!</definedName>
    <definedName name="xRL01_407" localSheetId="22">#REF!</definedName>
    <definedName name="xRL01_407" localSheetId="17">#REF!</definedName>
    <definedName name="xRL01_407" localSheetId="18">#REF!</definedName>
    <definedName name="xRL01_407" localSheetId="19">#REF!</definedName>
    <definedName name="xRL01_407" localSheetId="16">#REF!</definedName>
    <definedName name="xRL01_407" localSheetId="32">#REF!</definedName>
    <definedName name="xRL01_407" localSheetId="36">#REF!</definedName>
    <definedName name="xRL01_407" localSheetId="5">#REF!</definedName>
    <definedName name="xRL01_407" localSheetId="6">#REF!</definedName>
    <definedName name="xRL01_407">#REF!</definedName>
    <definedName name="xRL01_408" localSheetId="10">#REF!</definedName>
    <definedName name="xRL01_408" localSheetId="22">#REF!</definedName>
    <definedName name="xRL01_408" localSheetId="17">#REF!</definedName>
    <definedName name="xRL01_408" localSheetId="18">#REF!</definedName>
    <definedName name="xRL01_408" localSheetId="19">#REF!</definedName>
    <definedName name="xRL01_408" localSheetId="16">#REF!</definedName>
    <definedName name="xRL01_408" localSheetId="32">#REF!</definedName>
    <definedName name="xRL01_408" localSheetId="36">#REF!</definedName>
    <definedName name="xRL01_408" localSheetId="5">#REF!</definedName>
    <definedName name="xRL01_408" localSheetId="6">#REF!</definedName>
    <definedName name="xRL01_408">#REF!</definedName>
    <definedName name="xRL01_409" localSheetId="10">#REF!</definedName>
    <definedName name="xRL01_409" localSheetId="22">#REF!</definedName>
    <definedName name="xRL01_409" localSheetId="17">#REF!</definedName>
    <definedName name="xRL01_409" localSheetId="18">#REF!</definedName>
    <definedName name="xRL01_409" localSheetId="19">#REF!</definedName>
    <definedName name="xRL01_409" localSheetId="16">#REF!</definedName>
    <definedName name="xRL01_409" localSheetId="32">#REF!</definedName>
    <definedName name="xRL01_409" localSheetId="36">#REF!</definedName>
    <definedName name="xRL01_409" localSheetId="5">#REF!</definedName>
    <definedName name="xRL01_409" localSheetId="6">#REF!</definedName>
    <definedName name="xRL01_409">#REF!</definedName>
    <definedName name="xRL01_41" localSheetId="10">#REF!</definedName>
    <definedName name="xRL01_41" localSheetId="22">#REF!</definedName>
    <definedName name="xRL01_41" localSheetId="17">#REF!</definedName>
    <definedName name="xRL01_41" localSheetId="18">#REF!</definedName>
    <definedName name="xRL01_41" localSheetId="19">#REF!</definedName>
    <definedName name="xRL01_41" localSheetId="16">#REF!</definedName>
    <definedName name="xRL01_41" localSheetId="32">#REF!</definedName>
    <definedName name="xRL01_41" localSheetId="36">#REF!</definedName>
    <definedName name="xRL01_41" localSheetId="5">#REF!</definedName>
    <definedName name="xRL01_41" localSheetId="6">#REF!</definedName>
    <definedName name="xRL01_41">#REF!</definedName>
    <definedName name="xRL01_410" localSheetId="10">#REF!</definedName>
    <definedName name="xRL01_410" localSheetId="22">#REF!</definedName>
    <definedName name="xRL01_410" localSheetId="17">#REF!</definedName>
    <definedName name="xRL01_410" localSheetId="18">#REF!</definedName>
    <definedName name="xRL01_410" localSheetId="19">#REF!</definedName>
    <definedName name="xRL01_410" localSheetId="16">#REF!</definedName>
    <definedName name="xRL01_410" localSheetId="32">#REF!</definedName>
    <definedName name="xRL01_410" localSheetId="36">#REF!</definedName>
    <definedName name="xRL01_410" localSheetId="5">#REF!</definedName>
    <definedName name="xRL01_410" localSheetId="6">#REF!</definedName>
    <definedName name="xRL01_410">#REF!</definedName>
    <definedName name="xRL01_411" localSheetId="10">#REF!</definedName>
    <definedName name="xRL01_411" localSheetId="22">#REF!</definedName>
    <definedName name="xRL01_411" localSheetId="17">#REF!</definedName>
    <definedName name="xRL01_411" localSheetId="18">#REF!</definedName>
    <definedName name="xRL01_411" localSheetId="19">#REF!</definedName>
    <definedName name="xRL01_411" localSheetId="16">#REF!</definedName>
    <definedName name="xRL01_411" localSheetId="32">#REF!</definedName>
    <definedName name="xRL01_411" localSheetId="36">#REF!</definedName>
    <definedName name="xRL01_411" localSheetId="5">#REF!</definedName>
    <definedName name="xRL01_411" localSheetId="6">#REF!</definedName>
    <definedName name="xRL01_411">#REF!</definedName>
    <definedName name="xRL01_42" localSheetId="10">#REF!</definedName>
    <definedName name="xRL01_42" localSheetId="22">#REF!</definedName>
    <definedName name="xRL01_42" localSheetId="17">#REF!</definedName>
    <definedName name="xRL01_42" localSheetId="18">#REF!</definedName>
    <definedName name="xRL01_42" localSheetId="19">#REF!</definedName>
    <definedName name="xRL01_42" localSheetId="16">#REF!</definedName>
    <definedName name="xRL01_42" localSheetId="32">#REF!</definedName>
    <definedName name="xRL01_42" localSheetId="36">#REF!</definedName>
    <definedName name="xRL01_42" localSheetId="5">#REF!</definedName>
    <definedName name="xRL01_42" localSheetId="6">#REF!</definedName>
    <definedName name="xRL01_42">#REF!</definedName>
    <definedName name="xRL01_43" localSheetId="10">#REF!</definedName>
    <definedName name="xRL01_43" localSheetId="22">#REF!</definedName>
    <definedName name="xRL01_43" localSheetId="17">#REF!</definedName>
    <definedName name="xRL01_43" localSheetId="18">#REF!</definedName>
    <definedName name="xRL01_43" localSheetId="19">#REF!</definedName>
    <definedName name="xRL01_43" localSheetId="16">#REF!</definedName>
    <definedName name="xRL01_43" localSheetId="32">#REF!</definedName>
    <definedName name="xRL01_43" localSheetId="36">#REF!</definedName>
    <definedName name="xRL01_43" localSheetId="5">#REF!</definedName>
    <definedName name="xRL01_43" localSheetId="6">#REF!</definedName>
    <definedName name="xRL01_43">#REF!</definedName>
    <definedName name="xRL01_44" localSheetId="10">#REF!</definedName>
    <definedName name="xRL01_44" localSheetId="22">#REF!</definedName>
    <definedName name="xRL01_44" localSheetId="17">#REF!</definedName>
    <definedName name="xRL01_44" localSheetId="18">#REF!</definedName>
    <definedName name="xRL01_44" localSheetId="19">#REF!</definedName>
    <definedName name="xRL01_44" localSheetId="16">#REF!</definedName>
    <definedName name="xRL01_44" localSheetId="32">#REF!</definedName>
    <definedName name="xRL01_44" localSheetId="36">#REF!</definedName>
    <definedName name="xRL01_44" localSheetId="5">#REF!</definedName>
    <definedName name="xRL01_44" localSheetId="6">#REF!</definedName>
    <definedName name="xRL01_44">#REF!</definedName>
    <definedName name="xRL01_45" localSheetId="10">#REF!</definedName>
    <definedName name="xRL01_45" localSheetId="22">#REF!</definedName>
    <definedName name="xRL01_45" localSheetId="17">#REF!</definedName>
    <definedName name="xRL01_45" localSheetId="18">#REF!</definedName>
    <definedName name="xRL01_45" localSheetId="19">#REF!</definedName>
    <definedName name="xRL01_45" localSheetId="16">#REF!</definedName>
    <definedName name="xRL01_45" localSheetId="32">#REF!</definedName>
    <definedName name="xRL01_45" localSheetId="36">#REF!</definedName>
    <definedName name="xRL01_45" localSheetId="5">#REF!</definedName>
    <definedName name="xRL01_45" localSheetId="6">#REF!</definedName>
    <definedName name="xRL01_45">#REF!</definedName>
    <definedName name="xRL01_46" localSheetId="10">#REF!</definedName>
    <definedName name="xRL01_46" localSheetId="22">#REF!</definedName>
    <definedName name="xRL01_46" localSheetId="17">#REF!</definedName>
    <definedName name="xRL01_46" localSheetId="18">#REF!</definedName>
    <definedName name="xRL01_46" localSheetId="19">#REF!</definedName>
    <definedName name="xRL01_46" localSheetId="16">#REF!</definedName>
    <definedName name="xRL01_46" localSheetId="32">#REF!</definedName>
    <definedName name="xRL01_46" localSheetId="36">#REF!</definedName>
    <definedName name="xRL01_46" localSheetId="5">#REF!</definedName>
    <definedName name="xRL01_46" localSheetId="6">#REF!</definedName>
    <definedName name="xRL01_46">#REF!</definedName>
    <definedName name="xRL01_47" localSheetId="10">#REF!</definedName>
    <definedName name="xRL01_47" localSheetId="22">#REF!</definedName>
    <definedName name="xRL01_47" localSheetId="17">#REF!</definedName>
    <definedName name="xRL01_47" localSheetId="18">#REF!</definedName>
    <definedName name="xRL01_47" localSheetId="19">#REF!</definedName>
    <definedName name="xRL01_47" localSheetId="16">#REF!</definedName>
    <definedName name="xRL01_47" localSheetId="32">#REF!</definedName>
    <definedName name="xRL01_47" localSheetId="36">#REF!</definedName>
    <definedName name="xRL01_47" localSheetId="5">#REF!</definedName>
    <definedName name="xRL01_47" localSheetId="6">#REF!</definedName>
    <definedName name="xRL01_47">#REF!</definedName>
    <definedName name="xRL01_48" localSheetId="10">#REF!</definedName>
    <definedName name="xRL01_48" localSheetId="22">#REF!</definedName>
    <definedName name="xRL01_48" localSheetId="17">#REF!</definedName>
    <definedName name="xRL01_48" localSheetId="18">#REF!</definedName>
    <definedName name="xRL01_48" localSheetId="19">#REF!</definedName>
    <definedName name="xRL01_48" localSheetId="16">#REF!</definedName>
    <definedName name="xRL01_48" localSheetId="32">#REF!</definedName>
    <definedName name="xRL01_48" localSheetId="36">#REF!</definedName>
    <definedName name="xRL01_48" localSheetId="5">#REF!</definedName>
    <definedName name="xRL01_48" localSheetId="6">#REF!</definedName>
    <definedName name="xRL01_48">#REF!</definedName>
    <definedName name="xRL01_49" localSheetId="10">#REF!</definedName>
    <definedName name="xRL01_49" localSheetId="22">#REF!</definedName>
    <definedName name="xRL01_49" localSheetId="17">#REF!</definedName>
    <definedName name="xRL01_49" localSheetId="18">#REF!</definedName>
    <definedName name="xRL01_49" localSheetId="19">#REF!</definedName>
    <definedName name="xRL01_49" localSheetId="16">#REF!</definedName>
    <definedName name="xRL01_49" localSheetId="32">#REF!</definedName>
    <definedName name="xRL01_49" localSheetId="36">#REF!</definedName>
    <definedName name="xRL01_49" localSheetId="5">#REF!</definedName>
    <definedName name="xRL01_49" localSheetId="6">#REF!</definedName>
    <definedName name="xRL01_49">#REF!</definedName>
    <definedName name="xRL01_50" localSheetId="10">#REF!</definedName>
    <definedName name="xRL01_50" localSheetId="22">#REF!</definedName>
    <definedName name="xRL01_50" localSheetId="17">#REF!</definedName>
    <definedName name="xRL01_50" localSheetId="18">#REF!</definedName>
    <definedName name="xRL01_50" localSheetId="19">#REF!</definedName>
    <definedName name="xRL01_50" localSheetId="16">#REF!</definedName>
    <definedName name="xRL01_50" localSheetId="32">#REF!</definedName>
    <definedName name="xRL01_50" localSheetId="36">#REF!</definedName>
    <definedName name="xRL01_50" localSheetId="5">#REF!</definedName>
    <definedName name="xRL01_50" localSheetId="6">#REF!</definedName>
    <definedName name="xRL01_50">#REF!</definedName>
    <definedName name="xRL01_501" localSheetId="10">#REF!</definedName>
    <definedName name="xRL01_501" localSheetId="22">#REF!</definedName>
    <definedName name="xRL01_501" localSheetId="17">#REF!</definedName>
    <definedName name="xRL01_501" localSheetId="18">#REF!</definedName>
    <definedName name="xRL01_501" localSheetId="19">#REF!</definedName>
    <definedName name="xRL01_501" localSheetId="16">#REF!</definedName>
    <definedName name="xRL01_501" localSheetId="32">#REF!</definedName>
    <definedName name="xRL01_501" localSheetId="36">#REF!</definedName>
    <definedName name="xRL01_501" localSheetId="5">#REF!</definedName>
    <definedName name="xRL01_501" localSheetId="6">#REF!</definedName>
    <definedName name="xRL01_501">#REF!</definedName>
    <definedName name="xRL01_502" localSheetId="10">#REF!</definedName>
    <definedName name="xRL01_502" localSheetId="22">#REF!</definedName>
    <definedName name="xRL01_502" localSheetId="17">#REF!</definedName>
    <definedName name="xRL01_502" localSheetId="18">#REF!</definedName>
    <definedName name="xRL01_502" localSheetId="19">#REF!</definedName>
    <definedName name="xRL01_502" localSheetId="16">#REF!</definedName>
    <definedName name="xRL01_502" localSheetId="32">#REF!</definedName>
    <definedName name="xRL01_502" localSheetId="36">#REF!</definedName>
    <definedName name="xRL01_502" localSheetId="5">#REF!</definedName>
    <definedName name="xRL01_502" localSheetId="6">#REF!</definedName>
    <definedName name="xRL01_502">#REF!</definedName>
    <definedName name="xRL01_503" localSheetId="10">#REF!</definedName>
    <definedName name="xRL01_503" localSheetId="22">#REF!</definedName>
    <definedName name="xRL01_503" localSheetId="17">#REF!</definedName>
    <definedName name="xRL01_503" localSheetId="18">#REF!</definedName>
    <definedName name="xRL01_503" localSheetId="19">#REF!</definedName>
    <definedName name="xRL01_503" localSheetId="16">#REF!</definedName>
    <definedName name="xRL01_503" localSheetId="32">#REF!</definedName>
    <definedName name="xRL01_503" localSheetId="36">#REF!</definedName>
    <definedName name="xRL01_503" localSheetId="5">#REF!</definedName>
    <definedName name="xRL01_503" localSheetId="6">#REF!</definedName>
    <definedName name="xRL01_503">#REF!</definedName>
    <definedName name="xRL01_504" localSheetId="10">#REF!</definedName>
    <definedName name="xRL01_504" localSheetId="22">#REF!</definedName>
    <definedName name="xRL01_504" localSheetId="17">#REF!</definedName>
    <definedName name="xRL01_504" localSheetId="18">#REF!</definedName>
    <definedName name="xRL01_504" localSheetId="19">#REF!</definedName>
    <definedName name="xRL01_504" localSheetId="16">#REF!</definedName>
    <definedName name="xRL01_504" localSheetId="32">#REF!</definedName>
    <definedName name="xRL01_504" localSheetId="36">#REF!</definedName>
    <definedName name="xRL01_504" localSheetId="5">#REF!</definedName>
    <definedName name="xRL01_504" localSheetId="6">#REF!</definedName>
    <definedName name="xRL01_504">#REF!</definedName>
    <definedName name="xRL01_505" localSheetId="10">#REF!</definedName>
    <definedName name="xRL01_505" localSheetId="22">#REF!</definedName>
    <definedName name="xRL01_505" localSheetId="17">#REF!</definedName>
    <definedName name="xRL01_505" localSheetId="18">#REF!</definedName>
    <definedName name="xRL01_505" localSheetId="19">#REF!</definedName>
    <definedName name="xRL01_505" localSheetId="16">#REF!</definedName>
    <definedName name="xRL01_505" localSheetId="32">#REF!</definedName>
    <definedName name="xRL01_505" localSheetId="36">#REF!</definedName>
    <definedName name="xRL01_505" localSheetId="5">#REF!</definedName>
    <definedName name="xRL01_505" localSheetId="6">#REF!</definedName>
    <definedName name="xRL01_505">#REF!</definedName>
    <definedName name="xRL01_506" localSheetId="10">#REF!</definedName>
    <definedName name="xRL01_506" localSheetId="22">#REF!</definedName>
    <definedName name="xRL01_506" localSheetId="17">#REF!</definedName>
    <definedName name="xRL01_506" localSheetId="18">#REF!</definedName>
    <definedName name="xRL01_506" localSheetId="19">#REF!</definedName>
    <definedName name="xRL01_506" localSheetId="16">#REF!</definedName>
    <definedName name="xRL01_506" localSheetId="32">#REF!</definedName>
    <definedName name="xRL01_506" localSheetId="36">#REF!</definedName>
    <definedName name="xRL01_506" localSheetId="5">#REF!</definedName>
    <definedName name="xRL01_506" localSheetId="6">#REF!</definedName>
    <definedName name="xRL01_506">#REF!</definedName>
    <definedName name="xRL01_507" localSheetId="10">#REF!</definedName>
    <definedName name="xRL01_507" localSheetId="22">#REF!</definedName>
    <definedName name="xRL01_507" localSheetId="17">#REF!</definedName>
    <definedName name="xRL01_507" localSheetId="18">#REF!</definedName>
    <definedName name="xRL01_507" localSheetId="19">#REF!</definedName>
    <definedName name="xRL01_507" localSheetId="16">#REF!</definedName>
    <definedName name="xRL01_507" localSheetId="32">#REF!</definedName>
    <definedName name="xRL01_507" localSheetId="36">#REF!</definedName>
    <definedName name="xRL01_507" localSheetId="5">#REF!</definedName>
    <definedName name="xRL01_507" localSheetId="6">#REF!</definedName>
    <definedName name="xRL01_507">#REF!</definedName>
    <definedName name="xRL01_508" localSheetId="10">#REF!</definedName>
    <definedName name="xRL01_508" localSheetId="22">#REF!</definedName>
    <definedName name="xRL01_508" localSheetId="17">#REF!</definedName>
    <definedName name="xRL01_508" localSheetId="18">#REF!</definedName>
    <definedName name="xRL01_508" localSheetId="19">#REF!</definedName>
    <definedName name="xRL01_508" localSheetId="16">#REF!</definedName>
    <definedName name="xRL01_508" localSheetId="32">#REF!</definedName>
    <definedName name="xRL01_508" localSheetId="36">#REF!</definedName>
    <definedName name="xRL01_508" localSheetId="5">#REF!</definedName>
    <definedName name="xRL01_508" localSheetId="6">#REF!</definedName>
    <definedName name="xRL01_508">#REF!</definedName>
    <definedName name="xRL01_509" localSheetId="10">#REF!</definedName>
    <definedName name="xRL01_509" localSheetId="22">#REF!</definedName>
    <definedName name="xRL01_509" localSheetId="17">#REF!</definedName>
    <definedName name="xRL01_509" localSheetId="18">#REF!</definedName>
    <definedName name="xRL01_509" localSheetId="19">#REF!</definedName>
    <definedName name="xRL01_509" localSheetId="16">#REF!</definedName>
    <definedName name="xRL01_509" localSheetId="32">#REF!</definedName>
    <definedName name="xRL01_509" localSheetId="36">#REF!</definedName>
    <definedName name="xRL01_509" localSheetId="5">#REF!</definedName>
    <definedName name="xRL01_509" localSheetId="6">#REF!</definedName>
    <definedName name="xRL01_509">#REF!</definedName>
    <definedName name="xRL01_51" localSheetId="10">#REF!</definedName>
    <definedName name="xRL01_51" localSheetId="22">#REF!</definedName>
    <definedName name="xRL01_51" localSheetId="17">#REF!</definedName>
    <definedName name="xRL01_51" localSheetId="18">#REF!</definedName>
    <definedName name="xRL01_51" localSheetId="19">#REF!</definedName>
    <definedName name="xRL01_51" localSheetId="16">#REF!</definedName>
    <definedName name="xRL01_51" localSheetId="32">#REF!</definedName>
    <definedName name="xRL01_51" localSheetId="36">#REF!</definedName>
    <definedName name="xRL01_51" localSheetId="5">#REF!</definedName>
    <definedName name="xRL01_51" localSheetId="6">#REF!</definedName>
    <definedName name="xRL01_51">#REF!</definedName>
    <definedName name="xRL01_510" localSheetId="10">#REF!</definedName>
    <definedName name="xRL01_510" localSheetId="22">#REF!</definedName>
    <definedName name="xRL01_510" localSheetId="17">#REF!</definedName>
    <definedName name="xRL01_510" localSheetId="18">#REF!</definedName>
    <definedName name="xRL01_510" localSheetId="19">#REF!</definedName>
    <definedName name="xRL01_510" localSheetId="16">#REF!</definedName>
    <definedName name="xRL01_510" localSheetId="32">#REF!</definedName>
    <definedName name="xRL01_510" localSheetId="36">#REF!</definedName>
    <definedName name="xRL01_510" localSheetId="5">#REF!</definedName>
    <definedName name="xRL01_510" localSheetId="6">#REF!</definedName>
    <definedName name="xRL01_510">#REF!</definedName>
    <definedName name="xRL01_511" localSheetId="10">#REF!</definedName>
    <definedName name="xRL01_511" localSheetId="22">#REF!</definedName>
    <definedName name="xRL01_511" localSheetId="17">#REF!</definedName>
    <definedName name="xRL01_511" localSheetId="18">#REF!</definedName>
    <definedName name="xRL01_511" localSheetId="19">#REF!</definedName>
    <definedName name="xRL01_511" localSheetId="16">#REF!</definedName>
    <definedName name="xRL01_511" localSheetId="32">#REF!</definedName>
    <definedName name="xRL01_511" localSheetId="36">#REF!</definedName>
    <definedName name="xRL01_511" localSheetId="5">#REF!</definedName>
    <definedName name="xRL01_511" localSheetId="6">#REF!</definedName>
    <definedName name="xRL01_511">#REF!</definedName>
    <definedName name="xRL01_52" localSheetId="10">#REF!</definedName>
    <definedName name="xRL01_52" localSheetId="22">#REF!</definedName>
    <definedName name="xRL01_52" localSheetId="17">#REF!</definedName>
    <definedName name="xRL01_52" localSheetId="18">#REF!</definedName>
    <definedName name="xRL01_52" localSheetId="19">#REF!</definedName>
    <definedName name="xRL01_52" localSheetId="16">#REF!</definedName>
    <definedName name="xRL01_52" localSheetId="32">#REF!</definedName>
    <definedName name="xRL01_52" localSheetId="36">#REF!</definedName>
    <definedName name="xRL01_52" localSheetId="5">#REF!</definedName>
    <definedName name="xRL01_52" localSheetId="6">#REF!</definedName>
    <definedName name="xRL01_52">#REF!</definedName>
    <definedName name="xRL01_53" localSheetId="10">#REF!</definedName>
    <definedName name="xRL01_53" localSheetId="22">#REF!</definedName>
    <definedName name="xRL01_53" localSheetId="17">#REF!</definedName>
    <definedName name="xRL01_53" localSheetId="18">#REF!</definedName>
    <definedName name="xRL01_53" localSheetId="19">#REF!</definedName>
    <definedName name="xRL01_53" localSheetId="16">#REF!</definedName>
    <definedName name="xRL01_53" localSheetId="32">#REF!</definedName>
    <definedName name="xRL01_53" localSheetId="36">#REF!</definedName>
    <definedName name="xRL01_53" localSheetId="5">#REF!</definedName>
    <definedName name="xRL01_53" localSheetId="6">#REF!</definedName>
    <definedName name="xRL01_53">#REF!</definedName>
    <definedName name="xRL01_54" localSheetId="10">#REF!</definedName>
    <definedName name="xRL01_54" localSheetId="22">#REF!</definedName>
    <definedName name="xRL01_54" localSheetId="17">#REF!</definedName>
    <definedName name="xRL01_54" localSheetId="18">#REF!</definedName>
    <definedName name="xRL01_54" localSheetId="19">#REF!</definedName>
    <definedName name="xRL01_54" localSheetId="16">#REF!</definedName>
    <definedName name="xRL01_54" localSheetId="32">#REF!</definedName>
    <definedName name="xRL01_54" localSheetId="36">#REF!</definedName>
    <definedName name="xRL01_54" localSheetId="5">#REF!</definedName>
    <definedName name="xRL01_54" localSheetId="6">#REF!</definedName>
    <definedName name="xRL01_54">#REF!</definedName>
    <definedName name="xRL01_601" localSheetId="10">#REF!</definedName>
    <definedName name="xRL01_601" localSheetId="22">#REF!</definedName>
    <definedName name="xRL01_601" localSheetId="17">#REF!</definedName>
    <definedName name="xRL01_601" localSheetId="18">#REF!</definedName>
    <definedName name="xRL01_601" localSheetId="19">#REF!</definedName>
    <definedName name="xRL01_601" localSheetId="16">#REF!</definedName>
    <definedName name="xRL01_601" localSheetId="32">#REF!</definedName>
    <definedName name="xRL01_601" localSheetId="36">#REF!</definedName>
    <definedName name="xRL01_601" localSheetId="5">#REF!</definedName>
    <definedName name="xRL01_601" localSheetId="6">#REF!</definedName>
    <definedName name="xRL01_601">#REF!</definedName>
    <definedName name="xRL01_602" localSheetId="10">#REF!</definedName>
    <definedName name="xRL01_602" localSheetId="22">#REF!</definedName>
    <definedName name="xRL01_602" localSheetId="17">#REF!</definedName>
    <definedName name="xRL01_602" localSheetId="18">#REF!</definedName>
    <definedName name="xRL01_602" localSheetId="19">#REF!</definedName>
    <definedName name="xRL01_602" localSheetId="16">#REF!</definedName>
    <definedName name="xRL01_602" localSheetId="32">#REF!</definedName>
    <definedName name="xRL01_602" localSheetId="36">#REF!</definedName>
    <definedName name="xRL01_602" localSheetId="5">#REF!</definedName>
    <definedName name="xRL01_602" localSheetId="6">#REF!</definedName>
    <definedName name="xRL01_602">#REF!</definedName>
    <definedName name="xRL01_603" localSheetId="10">#REF!</definedName>
    <definedName name="xRL01_603" localSheetId="22">#REF!</definedName>
    <definedName name="xRL01_603" localSheetId="17">#REF!</definedName>
    <definedName name="xRL01_603" localSheetId="18">#REF!</definedName>
    <definedName name="xRL01_603" localSheetId="19">#REF!</definedName>
    <definedName name="xRL01_603" localSheetId="16">#REF!</definedName>
    <definedName name="xRL01_603" localSheetId="32">#REF!</definedName>
    <definedName name="xRL01_603" localSheetId="36">#REF!</definedName>
    <definedName name="xRL01_603" localSheetId="5">#REF!</definedName>
    <definedName name="xRL01_603" localSheetId="6">#REF!</definedName>
    <definedName name="xRL01_603">#REF!</definedName>
    <definedName name="xRL01_604" localSheetId="10">#REF!</definedName>
    <definedName name="xRL01_604" localSheetId="22">#REF!</definedName>
    <definedName name="xRL01_604" localSheetId="17">#REF!</definedName>
    <definedName name="xRL01_604" localSheetId="18">#REF!</definedName>
    <definedName name="xRL01_604" localSheetId="19">#REF!</definedName>
    <definedName name="xRL01_604" localSheetId="16">#REF!</definedName>
    <definedName name="xRL01_604" localSheetId="32">#REF!</definedName>
    <definedName name="xRL01_604" localSheetId="36">#REF!</definedName>
    <definedName name="xRL01_604" localSheetId="5">#REF!</definedName>
    <definedName name="xRL01_604" localSheetId="6">#REF!</definedName>
    <definedName name="xRL01_604">#REF!</definedName>
    <definedName name="xRL01_605" localSheetId="10">#REF!</definedName>
    <definedName name="xRL01_605" localSheetId="22">#REF!</definedName>
    <definedName name="xRL01_605" localSheetId="17">#REF!</definedName>
    <definedName name="xRL01_605" localSheetId="18">#REF!</definedName>
    <definedName name="xRL01_605" localSheetId="19">#REF!</definedName>
    <definedName name="xRL01_605" localSheetId="16">#REF!</definedName>
    <definedName name="xRL01_605" localSheetId="32">#REF!</definedName>
    <definedName name="xRL01_605" localSheetId="36">#REF!</definedName>
    <definedName name="xRL01_605" localSheetId="5">#REF!</definedName>
    <definedName name="xRL01_605" localSheetId="6">#REF!</definedName>
    <definedName name="xRL01_605">#REF!</definedName>
    <definedName name="xRL01_606" localSheetId="26">#REF!</definedName>
    <definedName name="xRL01_606" localSheetId="10">#REF!</definedName>
    <definedName name="xRL01_606" localSheetId="22">#REF!</definedName>
    <definedName name="xRL01_606" localSheetId="17">#REF!</definedName>
    <definedName name="xRL01_606" localSheetId="18">#REF!</definedName>
    <definedName name="xRL01_606" localSheetId="19">#REF!</definedName>
    <definedName name="xRL01_606" localSheetId="16">#REF!</definedName>
    <definedName name="xRL01_606" localSheetId="32">#REF!</definedName>
    <definedName name="xRL01_606" localSheetId="36">#REF!</definedName>
    <definedName name="xRL01_606" localSheetId="5">#REF!</definedName>
    <definedName name="xRL01_606" localSheetId="6">#REF!</definedName>
    <definedName name="xRL01_606">#REF!</definedName>
    <definedName name="xRL01_607" localSheetId="10">#REF!</definedName>
    <definedName name="xRL01_607" localSheetId="22">#REF!</definedName>
    <definedName name="xRL01_607" localSheetId="17">#REF!</definedName>
    <definedName name="xRL01_607" localSheetId="18">#REF!</definedName>
    <definedName name="xRL01_607" localSheetId="19">#REF!</definedName>
    <definedName name="xRL01_607" localSheetId="16">#REF!</definedName>
    <definedName name="xRL01_607" localSheetId="32">#REF!</definedName>
    <definedName name="xRL01_607" localSheetId="36">#REF!</definedName>
    <definedName name="xRL01_607" localSheetId="5">#REF!</definedName>
    <definedName name="xRL01_607" localSheetId="6">#REF!</definedName>
    <definedName name="xRL01_607">#REF!</definedName>
    <definedName name="xRL01_608" localSheetId="10">#REF!</definedName>
    <definedName name="xRL01_608" localSheetId="22">#REF!</definedName>
    <definedName name="xRL01_608" localSheetId="17">#REF!</definedName>
    <definedName name="xRL01_608" localSheetId="18">#REF!</definedName>
    <definedName name="xRL01_608" localSheetId="19">#REF!</definedName>
    <definedName name="xRL01_608" localSheetId="16">#REF!</definedName>
    <definedName name="xRL01_608" localSheetId="32">#REF!</definedName>
    <definedName name="xRL01_608" localSheetId="36">#REF!</definedName>
    <definedName name="xRL01_608" localSheetId="5">#REF!</definedName>
    <definedName name="xRL01_608" localSheetId="6">#REF!</definedName>
    <definedName name="xRL01_608">#REF!</definedName>
    <definedName name="xRL01_609" localSheetId="10">#REF!</definedName>
    <definedName name="xRL01_609" localSheetId="22">#REF!</definedName>
    <definedName name="xRL01_609" localSheetId="17">#REF!</definedName>
    <definedName name="xRL01_609" localSheetId="18">#REF!</definedName>
    <definedName name="xRL01_609" localSheetId="19">#REF!</definedName>
    <definedName name="xRL01_609" localSheetId="16">#REF!</definedName>
    <definedName name="xRL01_609" localSheetId="32">#REF!</definedName>
    <definedName name="xRL01_609" localSheetId="36">#REF!</definedName>
    <definedName name="xRL01_609" localSheetId="5">#REF!</definedName>
    <definedName name="xRL01_609" localSheetId="6">#REF!</definedName>
    <definedName name="xRL01_609">#REF!</definedName>
    <definedName name="xRL01_610" localSheetId="10">#REF!</definedName>
    <definedName name="xRL01_610" localSheetId="22">#REF!</definedName>
    <definedName name="xRL01_610" localSheetId="17">#REF!</definedName>
    <definedName name="xRL01_610" localSheetId="18">#REF!</definedName>
    <definedName name="xRL01_610" localSheetId="19">#REF!</definedName>
    <definedName name="xRL01_610" localSheetId="16">#REF!</definedName>
    <definedName name="xRL01_610" localSheetId="32">#REF!</definedName>
    <definedName name="xRL01_610" localSheetId="36">#REF!</definedName>
    <definedName name="xRL01_610" localSheetId="5">#REF!</definedName>
    <definedName name="xRL01_610" localSheetId="6">#REF!</definedName>
    <definedName name="xRL01_610">#REF!</definedName>
    <definedName name="xRL01_611" localSheetId="10">#REF!</definedName>
    <definedName name="xRL01_611" localSheetId="22">#REF!</definedName>
    <definedName name="xRL01_611" localSheetId="17">#REF!</definedName>
    <definedName name="xRL01_611" localSheetId="18">#REF!</definedName>
    <definedName name="xRL01_611" localSheetId="19">#REF!</definedName>
    <definedName name="xRL01_611" localSheetId="16">#REF!</definedName>
    <definedName name="xRL01_611" localSheetId="32">#REF!</definedName>
    <definedName name="xRL01_611" localSheetId="36">#REF!</definedName>
    <definedName name="xRL01_611" localSheetId="5">#REF!</definedName>
    <definedName name="xRL01_611" localSheetId="6">#REF!</definedName>
    <definedName name="xRL01_611">#REF!</definedName>
    <definedName name="xRL01_701" localSheetId="10">#REF!</definedName>
    <definedName name="xRL01_701" localSheetId="22">#REF!</definedName>
    <definedName name="xRL01_701" localSheetId="17">#REF!</definedName>
    <definedName name="xRL01_701" localSheetId="18">#REF!</definedName>
    <definedName name="xRL01_701" localSheetId="19">#REF!</definedName>
    <definedName name="xRL01_701" localSheetId="16">#REF!</definedName>
    <definedName name="xRL01_701" localSheetId="32">#REF!</definedName>
    <definedName name="xRL01_701" localSheetId="36">#REF!</definedName>
    <definedName name="xRL01_701" localSheetId="5">#REF!</definedName>
    <definedName name="xRL01_701" localSheetId="6">#REF!</definedName>
    <definedName name="xRL01_701">#REF!</definedName>
    <definedName name="xRL01_702" localSheetId="10">#REF!</definedName>
    <definedName name="xRL01_702" localSheetId="22">#REF!</definedName>
    <definedName name="xRL01_702" localSheetId="17">#REF!</definedName>
    <definedName name="xRL01_702" localSheetId="18">#REF!</definedName>
    <definedName name="xRL01_702" localSheetId="19">#REF!</definedName>
    <definedName name="xRL01_702" localSheetId="16">#REF!</definedName>
    <definedName name="xRL01_702" localSheetId="32">#REF!</definedName>
    <definedName name="xRL01_702" localSheetId="36">#REF!</definedName>
    <definedName name="xRL01_702" localSheetId="5">#REF!</definedName>
    <definedName name="xRL01_702" localSheetId="6">#REF!</definedName>
    <definedName name="xRL01_702">#REF!</definedName>
    <definedName name="xRL01_703" localSheetId="10">#REF!</definedName>
    <definedName name="xRL01_703" localSheetId="22">#REF!</definedName>
    <definedName name="xRL01_703" localSheetId="17">#REF!</definedName>
    <definedName name="xRL01_703" localSheetId="18">#REF!</definedName>
    <definedName name="xRL01_703" localSheetId="19">#REF!</definedName>
    <definedName name="xRL01_703" localSheetId="16">#REF!</definedName>
    <definedName name="xRL01_703" localSheetId="32">#REF!</definedName>
    <definedName name="xRL01_703" localSheetId="36">#REF!</definedName>
    <definedName name="xRL01_703" localSheetId="5">#REF!</definedName>
    <definedName name="xRL01_703" localSheetId="6">#REF!</definedName>
    <definedName name="xRL01_703">#REF!</definedName>
    <definedName name="xRL01_704" localSheetId="26">#REF!</definedName>
    <definedName name="xRL01_704" localSheetId="10">#REF!</definedName>
    <definedName name="xRL01_704" localSheetId="22">#REF!</definedName>
    <definedName name="xRL01_704" localSheetId="17">#REF!</definedName>
    <definedName name="xRL01_704" localSheetId="18">#REF!</definedName>
    <definedName name="xRL01_704" localSheetId="19">#REF!</definedName>
    <definedName name="xRL01_704" localSheetId="16">#REF!</definedName>
    <definedName name="xRL01_704" localSheetId="32">#REF!</definedName>
    <definedName name="xRL01_704" localSheetId="36">#REF!</definedName>
    <definedName name="xRL01_704" localSheetId="5">#REF!</definedName>
    <definedName name="xRL01_704" localSheetId="6">#REF!</definedName>
    <definedName name="xRL01_704">#REF!</definedName>
    <definedName name="xRL01_705" localSheetId="10">#REF!</definedName>
    <definedName name="xRL01_705" localSheetId="22">#REF!</definedName>
    <definedName name="xRL01_705" localSheetId="17">#REF!</definedName>
    <definedName name="xRL01_705" localSheetId="18">#REF!</definedName>
    <definedName name="xRL01_705" localSheetId="19">#REF!</definedName>
    <definedName name="xRL01_705" localSheetId="16">#REF!</definedName>
    <definedName name="xRL01_705" localSheetId="32">#REF!</definedName>
    <definedName name="xRL01_705" localSheetId="36">#REF!</definedName>
    <definedName name="xRL01_705" localSheetId="5">#REF!</definedName>
    <definedName name="xRL01_705" localSheetId="6">#REF!</definedName>
    <definedName name="xRL01_705">#REF!</definedName>
    <definedName name="xRL01_706" localSheetId="10">#REF!</definedName>
    <definedName name="xRL01_706" localSheetId="22">#REF!</definedName>
    <definedName name="xRL01_706" localSheetId="17">#REF!</definedName>
    <definedName name="xRL01_706" localSheetId="18">#REF!</definedName>
    <definedName name="xRL01_706" localSheetId="19">#REF!</definedName>
    <definedName name="xRL01_706" localSheetId="16">#REF!</definedName>
    <definedName name="xRL01_706" localSheetId="32">#REF!</definedName>
    <definedName name="xRL01_706" localSheetId="36">#REF!</definedName>
    <definedName name="xRL01_706" localSheetId="5">#REF!</definedName>
    <definedName name="xRL01_706" localSheetId="6">#REF!</definedName>
    <definedName name="xRL01_706">#REF!</definedName>
    <definedName name="xRL01_707" localSheetId="10">#REF!</definedName>
    <definedName name="xRL01_707" localSheetId="22">#REF!</definedName>
    <definedName name="xRL01_707" localSheetId="17">#REF!</definedName>
    <definedName name="xRL01_707" localSheetId="18">#REF!</definedName>
    <definedName name="xRL01_707" localSheetId="19">#REF!</definedName>
    <definedName name="xRL01_707" localSheetId="16">#REF!</definedName>
    <definedName name="xRL01_707" localSheetId="32">#REF!</definedName>
    <definedName name="xRL01_707" localSheetId="36">#REF!</definedName>
    <definedName name="xRL01_707" localSheetId="5">#REF!</definedName>
    <definedName name="xRL01_707" localSheetId="6">#REF!</definedName>
    <definedName name="xRL01_707">#REF!</definedName>
    <definedName name="xRL01_708" localSheetId="10">#REF!</definedName>
    <definedName name="xRL01_708" localSheetId="22">#REF!</definedName>
    <definedName name="xRL01_708" localSheetId="17">#REF!</definedName>
    <definedName name="xRL01_708" localSheetId="18">#REF!</definedName>
    <definedName name="xRL01_708" localSheetId="19">#REF!</definedName>
    <definedName name="xRL01_708" localSheetId="16">#REF!</definedName>
    <definedName name="xRL01_708" localSheetId="32">#REF!</definedName>
    <definedName name="xRL01_708" localSheetId="36">#REF!</definedName>
    <definedName name="xRL01_708" localSheetId="5">#REF!</definedName>
    <definedName name="xRL01_708" localSheetId="6">#REF!</definedName>
    <definedName name="xRL01_708">#REF!</definedName>
    <definedName name="xRL01_709" localSheetId="10">#REF!</definedName>
    <definedName name="xRL01_709" localSheetId="22">#REF!</definedName>
    <definedName name="xRL01_709" localSheetId="17">#REF!</definedName>
    <definedName name="xRL01_709" localSheetId="18">#REF!</definedName>
    <definedName name="xRL01_709" localSheetId="19">#REF!</definedName>
    <definedName name="xRL01_709" localSheetId="16">#REF!</definedName>
    <definedName name="xRL01_709" localSheetId="32">#REF!</definedName>
    <definedName name="xRL01_709" localSheetId="36">#REF!</definedName>
    <definedName name="xRL01_709" localSheetId="5">#REF!</definedName>
    <definedName name="xRL01_709" localSheetId="6">#REF!</definedName>
    <definedName name="xRL01_709">#REF!</definedName>
    <definedName name="xRL01_710" localSheetId="10">#REF!</definedName>
    <definedName name="xRL01_710" localSheetId="22">#REF!</definedName>
    <definedName name="xRL01_710" localSheetId="17">#REF!</definedName>
    <definedName name="xRL01_710" localSheetId="18">#REF!</definedName>
    <definedName name="xRL01_710" localSheetId="19">#REF!</definedName>
    <definedName name="xRL01_710" localSheetId="16">#REF!</definedName>
    <definedName name="xRL01_710" localSheetId="32">#REF!</definedName>
    <definedName name="xRL01_710" localSheetId="36">#REF!</definedName>
    <definedName name="xRL01_710" localSheetId="5">#REF!</definedName>
    <definedName name="xRL01_710" localSheetId="6">#REF!</definedName>
    <definedName name="xRL01_710">#REF!</definedName>
    <definedName name="xRL01_711" localSheetId="10">#REF!</definedName>
    <definedName name="xRL01_711" localSheetId="22">#REF!</definedName>
    <definedName name="xRL01_711" localSheetId="17">#REF!</definedName>
    <definedName name="xRL01_711" localSheetId="18">#REF!</definedName>
    <definedName name="xRL01_711" localSheetId="19">#REF!</definedName>
    <definedName name="xRL01_711" localSheetId="16">#REF!</definedName>
    <definedName name="xRL01_711" localSheetId="32">#REF!</definedName>
    <definedName name="xRL01_711" localSheetId="36">#REF!</definedName>
    <definedName name="xRL01_711" localSheetId="5">#REF!</definedName>
    <definedName name="xRL01_711" localSheetId="6">#REF!</definedName>
    <definedName name="xRL01_711">#REF!</definedName>
    <definedName name="xRL01_A01">'[14]RL01-Adjustment'!$F$6</definedName>
    <definedName name="xRL01_A02">'[14]RL01-Adjustment'!$F$7</definedName>
    <definedName name="xRL01_A03">'[14]RL01-Adjustment'!$F$8</definedName>
    <definedName name="xRL01_A04">'[14]RL01-Adjustment'!$F$9</definedName>
    <definedName name="xRL01_A05">'[14]RL01-Adjustment'!$F$11</definedName>
    <definedName name="xRL01_A06">'[14]RL01-Adjustment'!$F$12</definedName>
    <definedName name="xRL01_A07">'[14]RL01-Adjustment'!$F$13</definedName>
    <definedName name="xRL01_A08">'[14]RL01-Adjustment'!$F$14</definedName>
    <definedName name="xRL01_A09">'[14]RL01-Adjustment'!$F$15</definedName>
    <definedName name="xRL01_A10">'[14]RL01-Adjustment'!$H$6</definedName>
    <definedName name="xRL01_A101">'[14]RL01-Adjustment'!$F$24</definedName>
    <definedName name="XRL01_A102">'[14]RL01-Adjustment'!$F$25</definedName>
    <definedName name="xRL01_A103">'[14]RL01-Adjustment'!$F$26</definedName>
    <definedName name="xRL01_A11">'[14]RL01-Adjustment'!$H$7</definedName>
    <definedName name="xRL01_A12">'[14]RL01-Adjustment'!$H$8</definedName>
    <definedName name="xRL01_A13">'[14]RL01-Adjustment'!$H$9</definedName>
    <definedName name="xRL01_A14">'[14]RL01-Adjustment'!$H$11</definedName>
    <definedName name="xRL01_A15">'[14]RL01-Adjustment'!$H$12</definedName>
    <definedName name="xRL01_A16">'[14]RL01-Adjustment'!$H$13</definedName>
    <definedName name="xRL01_A17">'[14]RL01-Adjustment'!$H$14</definedName>
    <definedName name="xRL01_A18">'[14]RL01-Adjustment'!$H$15</definedName>
    <definedName name="xRL01_A19">'[14]RL01-Adjustment'!$J$6</definedName>
    <definedName name="xRL01_A20">'[14]RL01-Adjustment'!$J$7</definedName>
    <definedName name="xRL01_A201">'[14]RL01-Adjustment'!$H$24</definedName>
    <definedName name="xRL01_A202">'[14]RL01-Adjustment'!$H$25</definedName>
    <definedName name="xRL01_A203">'[14]RL01-Adjustment'!$H$26</definedName>
    <definedName name="xRL01_A21">'[14]RL01-Adjustment'!$J$8</definedName>
    <definedName name="xRL01_A22">'[14]RL01-Adjustment'!$J$9</definedName>
    <definedName name="xRL01_A23">'[14]RL01-Adjustment'!$J$11</definedName>
    <definedName name="xRL01_A24">'[14]RL01-Adjustment'!$J$12</definedName>
    <definedName name="xRL01_A25">'[14]RL01-Adjustment'!$J$13</definedName>
    <definedName name="xRL01_A26">'[14]RL01-Adjustment'!$J$14</definedName>
    <definedName name="xRL01_A27">'[14]RL01-Adjustment'!$J$15</definedName>
    <definedName name="xRL01_A28">'[14]RL01-Adjustment'!$L$6</definedName>
    <definedName name="xRL01_A29">'[14]RL01-Adjustment'!$L$7</definedName>
    <definedName name="xRL01_A30">'[14]RL01-Adjustment'!$L$8</definedName>
    <definedName name="xRL01_A301">'[14]RL01-Adjustment'!$J$24</definedName>
    <definedName name="xRL01_A302">'[14]RL01-Adjustment'!$J$25</definedName>
    <definedName name="xRL01_A303">'[14]RL01-Adjustment'!$J$26</definedName>
    <definedName name="xRL01_A304">'[14]RL01-Adjustment'!$J$35</definedName>
    <definedName name="xRL01_A305">'[14]RL01-Adjustment'!$J$33</definedName>
    <definedName name="xRL01_A306">'[14]RL01-Adjustment'!$J$36</definedName>
    <definedName name="xRL01_A307">'[14]RL01-Adjustment'!$J$37</definedName>
    <definedName name="xRL01_A308">'[14]RL01-Adjustment'!$J$38</definedName>
    <definedName name="xRL01_A309">'[14]RL01-Adjustment'!$J$29</definedName>
    <definedName name="xRL01_A31">'[14]RL01-Adjustment'!$L$9</definedName>
    <definedName name="xRL01_A310">'[14]RL01-Adjustment'!$J$30</definedName>
    <definedName name="xRL01_A311">'[14]RL01-Adjustment'!$J$31</definedName>
    <definedName name="xRL01_A32">'[14]RL01-Adjustment'!$L$11</definedName>
    <definedName name="xRL01_A33">'[14]RL01-Adjustment'!$L$12</definedName>
    <definedName name="xRL01_A34">'[14]RL01-Adjustment'!$L$13</definedName>
    <definedName name="xRL01_A35">'[14]RL01-Adjustment'!$L$14</definedName>
    <definedName name="xRL01_A36">'[14]RL01-Adjustment'!$L$15</definedName>
    <definedName name="xRL01_A37">'[14]RL01-Adjustment'!$N$6</definedName>
    <definedName name="xRL01_A38">'[14]RL01-Adjustment'!$N$7</definedName>
    <definedName name="xRL01_A39">'[14]RL01-Adjustment'!$N$8</definedName>
    <definedName name="xRL01_A40">'[14]RL01-Adjustment'!$N$9</definedName>
    <definedName name="xRL01_A401">'[14]RL01-Adjustment'!$L$24</definedName>
    <definedName name="xRL01_A402">'[14]RL01-Adjustment'!$L$25</definedName>
    <definedName name="xRL01_A403">'[14]RL01-Adjustment'!$L$26</definedName>
    <definedName name="xRL01_A404">'[14]RL01-Adjustment'!$L$35</definedName>
    <definedName name="xRL01_A405">'[14]RL01-Adjustment'!$L$33</definedName>
    <definedName name="xRL01_A406">'[14]RL01-Adjustment'!$L$36</definedName>
    <definedName name="xRL01_A407">'[14]RL01-Adjustment'!$L$37</definedName>
    <definedName name="xRL01_A408">'[14]RL01-Adjustment'!$L$38</definedName>
    <definedName name="xRL01_A409">'[14]RL01-Adjustment'!$L$29</definedName>
    <definedName name="xRL01_A41">'[14]RL01-Adjustment'!$N$11</definedName>
    <definedName name="xRL01_A410">'[14]RL01-Adjustment'!$L$30</definedName>
    <definedName name="xRL01_A411">'[14]RL01-Adjustment'!$L$31</definedName>
    <definedName name="xRL01_A42">'[14]RL01-Adjustment'!$N$12</definedName>
    <definedName name="xRL01_A43">'[14]RL01-Adjustment'!$N$13</definedName>
    <definedName name="xRL01_A44">'[14]RL01-Adjustment'!$N$14</definedName>
    <definedName name="xRL01_A45">'[14]RL01-Adjustment'!$N$15</definedName>
    <definedName name="xRL01_A46">'[14]RL01-Adjustment'!$P$6</definedName>
    <definedName name="xRL01_A47">'[14]RL01-Adjustment'!$P$7</definedName>
    <definedName name="xRL01_A48">'[14]RL01-Adjustment'!$P$8</definedName>
    <definedName name="xRL01_A49">'[14]RL01-Adjustment'!$P$9</definedName>
    <definedName name="xRL01_A50">'[14]RL01-Adjustment'!$P$11</definedName>
    <definedName name="xRL01_A501">'[14]RL01-Adjustment'!$N$24</definedName>
    <definedName name="xRL01_A502">'[14]RL01-Adjustment'!$N$25</definedName>
    <definedName name="xRL01_A503">'[14]RL01-Adjustment'!$N$26</definedName>
    <definedName name="xRL01_A504">'[14]RL01-Adjustment'!$N$35</definedName>
    <definedName name="xRL01_A505">'[14]RL01-Adjustment'!$N$33</definedName>
    <definedName name="xRL01_A506">'[14]RL01-Adjustment'!$N$36</definedName>
    <definedName name="xRL01_A507">'[14]RL01-Adjustment'!$N$37</definedName>
    <definedName name="xRL01_A508">'[14]RL01-Adjustment'!$N$38</definedName>
    <definedName name="xRL01_A509">'[14]RL01-Adjustment'!$N$29</definedName>
    <definedName name="xRL01_A51">'[14]RL01-Adjustment'!$P$12</definedName>
    <definedName name="xRL01_A510">'[14]RL01-Adjustment'!$N$30</definedName>
    <definedName name="xRL01_A511">'[14]RL01-Adjustment'!$N$31</definedName>
    <definedName name="xRL01_A52">'[14]RL01-Adjustment'!$P$13</definedName>
    <definedName name="xRL01_A53">'[14]RL01-Adjustment'!$P$14</definedName>
    <definedName name="xRL01_A54">'[14]RL01-Adjustment'!$P$15</definedName>
    <definedName name="xRL01_A601">'[14]RL01-Adjustment'!$P$24</definedName>
    <definedName name="xRL01_A602">'[14]RL01-Adjustment'!$P$25</definedName>
    <definedName name="xRL01_A603">'[14]RL01-Adjustment'!$P$26</definedName>
    <definedName name="xRL01_A604">'[14]RL01-Adjustment'!$P$35</definedName>
    <definedName name="xRL01_A605">'[14]RL01-Adjustment'!$P$33</definedName>
    <definedName name="xRL01_A606">'[14]RL01-Adjustment'!$P$36</definedName>
    <definedName name="xRL01_A607">'[14]RL01-Adjustment'!$P$37</definedName>
    <definedName name="xRL01_A608">'[14]RL01-Adjustment'!$P$38</definedName>
    <definedName name="xRL01_A609">'[14]RL01-Adjustment'!$P$29</definedName>
    <definedName name="xRL01_A610">'[14]RL01-Adjustment'!$P$30</definedName>
    <definedName name="xRL01_A611">'[14]RL01-Adjustment'!$P$31</definedName>
    <definedName name="xRL01_A701">'[14]RL01-Adjustment'!$R$24</definedName>
    <definedName name="xRL01_A702">'[14]RL01-Adjustment'!$R$25</definedName>
    <definedName name="xRL01_A703">'[14]RL01-Adjustment'!$R$26</definedName>
    <definedName name="xRL01_A704">'[14]RL01-Adjustment'!$R$35</definedName>
    <definedName name="xRL01_A705">'[14]RL01-Adjustment'!$R$33</definedName>
    <definedName name="xRL01_A706">'[14]RL01-Adjustment'!$R$36</definedName>
    <definedName name="xRL01_A707">'[14]RL01-Adjustment'!$R$37</definedName>
    <definedName name="xRL01_A708">'[14]RL01-Adjustment'!$R$38</definedName>
    <definedName name="xRL01_A709">'[14]RL01-Adjustment'!$R$29</definedName>
    <definedName name="xRL01_A710">'[14]RL01-Adjustment'!$R$30</definedName>
    <definedName name="xRL01_A711">'[14]RL01-Adjustment'!$R$31</definedName>
    <definedName name="xRL01_M01">'[14]RL01-Manual entry'!$F$6</definedName>
    <definedName name="xRL01_M02">'[14]RL01-Manual entry'!$F$7</definedName>
    <definedName name="xRL01_M03">'[14]RL01-Manual entry'!$F$8</definedName>
    <definedName name="xRL01_M04">'[14]RL01-Manual entry'!$F$9</definedName>
    <definedName name="xRL01_M05">'[14]RL01-Manual entry'!$F$11</definedName>
    <definedName name="xRL01_M06">'[14]RL01-Manual entry'!$F$12</definedName>
    <definedName name="xRL01_M07">'[14]RL01-Manual entry'!$F$13</definedName>
    <definedName name="xRL01_M08">'[14]RL01-Manual entry'!$F$14</definedName>
    <definedName name="xRL01_M09">'[14]RL01-Manual entry'!$F$15</definedName>
    <definedName name="xRL01_M10">'[14]RL01-Manual entry'!$H$6</definedName>
    <definedName name="xRL01_M101">'[14]RL01-Manual entry'!$F$24</definedName>
    <definedName name="xRL01_M102">'[14]RL01-Manual entry'!$F$25</definedName>
    <definedName name="xRL01_M103">'[14]RL01-Manual entry'!$F$26</definedName>
    <definedName name="xRL01_M11">'[14]RL01-Manual entry'!$H$7</definedName>
    <definedName name="xRL01_M12">'[14]RL01-Manual entry'!$H$8</definedName>
    <definedName name="xRL01_M13">'[14]RL01-Manual entry'!$H$9</definedName>
    <definedName name="xRL01_M14">'[14]RL01-Manual entry'!$H$11</definedName>
    <definedName name="xRL01_M15">'[14]RL01-Manual entry'!$H$12</definedName>
    <definedName name="xRL01_M16">'[14]RL01-Manual entry'!$H$13</definedName>
    <definedName name="xRL01_M17">'[14]RL01-Manual entry'!$H$14</definedName>
    <definedName name="xRL01_M18">'[14]RL01-Manual entry'!$H$15</definedName>
    <definedName name="xRL01_M19">'[14]RL01-Manual entry'!$J$6</definedName>
    <definedName name="xRL01_M20">'[14]RL01-Manual entry'!$J$7</definedName>
    <definedName name="xRL01_M201">'[14]RL01-Manual entry'!$H$24</definedName>
    <definedName name="xRL01_M202">'[14]RL01-Manual entry'!$H$25</definedName>
    <definedName name="xRL01_M203">'[14]RL01-Manual entry'!$H$26</definedName>
    <definedName name="xRL01_M21">'[14]RL01-Manual entry'!$J$8</definedName>
    <definedName name="xRL01_M22">'[14]RL01-Manual entry'!$J$9</definedName>
    <definedName name="xRL01_M23">'[14]RL01-Manual entry'!$J$11</definedName>
    <definedName name="xRL01_M24">'[14]RL01-Manual entry'!$J$12</definedName>
    <definedName name="xRL01_M25">'[14]RL01-Manual entry'!$J$13</definedName>
    <definedName name="xRL01_M26">'[14]RL01-Manual entry'!$J$14</definedName>
    <definedName name="xRL01_M27">'[14]RL01-Manual entry'!$J$15</definedName>
    <definedName name="xRL01_M28">'[14]RL01-Manual entry'!$L$6</definedName>
    <definedName name="xRL01_M29">'[14]RL01-Manual entry'!$L$7</definedName>
    <definedName name="xRL01_M30">'[14]RL01-Manual entry'!$L$8</definedName>
    <definedName name="xRL01_M301">'[14]RL01-Manual entry'!$J$24</definedName>
    <definedName name="xRL01_M302">'[14]RL01-Manual entry'!$J$25</definedName>
    <definedName name="xRL01_M303">'[14]RL01-Manual entry'!$J$26</definedName>
    <definedName name="xRL01_M304">'[14]RL01-Manual entry'!$J$35</definedName>
    <definedName name="xRL01_M305">'[14]RL01-Manual entry'!$J$33</definedName>
    <definedName name="xRL01_M306">'[14]RL01-Manual entry'!$J$36</definedName>
    <definedName name="xRL01_M307">'[14]RL01-Manual entry'!$J$37</definedName>
    <definedName name="xRL01_M308">'[14]RL01-Manual entry'!$J$38</definedName>
    <definedName name="xRL01_M309">'[14]RL01-Manual entry'!$J$29</definedName>
    <definedName name="xRL01_M31">'[14]RL01-Manual entry'!$L$9</definedName>
    <definedName name="xRL01_M310">'[14]RL01-Manual entry'!$J$30</definedName>
    <definedName name="xRL01_M311">'[14]RL01-Manual entry'!$J$31</definedName>
    <definedName name="xRL01_M32">'[14]RL01-Manual entry'!$L$11</definedName>
    <definedName name="xRL01_M33">'[14]RL01-Manual entry'!$L$12</definedName>
    <definedName name="xRL01_M34">'[14]RL01-Manual entry'!$L$13</definedName>
    <definedName name="xRL01_M35">'[14]RL01-Manual entry'!$L$14</definedName>
    <definedName name="xRL01_M36">'[14]RL01-Manual entry'!$L$15</definedName>
    <definedName name="xRL01_M37">'[14]RL01-Manual entry'!$N$6</definedName>
    <definedName name="xRL01_M38">'[14]RL01-Manual entry'!$N$7</definedName>
    <definedName name="xRL01_M39">'[14]RL01-Manual entry'!$N$8</definedName>
    <definedName name="xRL01_M40">'[14]RL01-Manual entry'!$N$9</definedName>
    <definedName name="xRL01_M401">'[14]RL01-Manual entry'!$L$24</definedName>
    <definedName name="xRL01_M402">'[14]RL01-Manual entry'!$L$25</definedName>
    <definedName name="xRL01_M403">'[14]RL01-Manual entry'!$L$26</definedName>
    <definedName name="xRL01_M404">'[14]RL01-Manual entry'!$L$35</definedName>
    <definedName name="xRL01_M405">'[14]RL01-Manual entry'!$L$33</definedName>
    <definedName name="xRL01_M406">'[14]RL01-Manual entry'!$L$36</definedName>
    <definedName name="xRL01_M407">'[14]RL01-Manual entry'!$L$37</definedName>
    <definedName name="xRL01_M408">'[14]RL01-Manual entry'!$L$38</definedName>
    <definedName name="xRL01_M409">'[14]RL01-Manual entry'!$L$29</definedName>
    <definedName name="xRL01_M41">'[14]RL01-Manual entry'!$N$11</definedName>
    <definedName name="xRL01_M410">'[14]RL01-Manual entry'!$L$30</definedName>
    <definedName name="xRL01_M411">'[14]RL01-Manual entry'!$L$31</definedName>
    <definedName name="xRL01_M42">'[14]RL01-Manual entry'!$N$12</definedName>
    <definedName name="xRL01_M43">'[14]RL01-Manual entry'!$N$13</definedName>
    <definedName name="xRL01_M44">'[14]RL01-Manual entry'!$N$14</definedName>
    <definedName name="xRL01_M45">'[14]RL01-Manual entry'!$N$15</definedName>
    <definedName name="xRL01_M46">'[14]RL01-Manual entry'!$P$6</definedName>
    <definedName name="xRL01_M47">'[14]RL01-Manual entry'!$P$7</definedName>
    <definedName name="xRL01_M48">'[14]RL01-Manual entry'!$P$8</definedName>
    <definedName name="xRL01_M49">'[14]RL01-Manual entry'!$P$9</definedName>
    <definedName name="xRL01_M50">'[14]RL01-Manual entry'!$P$11</definedName>
    <definedName name="xRL01_M501">'[14]RL01-Manual entry'!$N$24</definedName>
    <definedName name="xRL01_M502">'[14]RL01-Manual entry'!$N$25</definedName>
    <definedName name="xRL01_M503">'[14]RL01-Manual entry'!$N$26</definedName>
    <definedName name="xRL01_M504">'[14]RL01-Manual entry'!$N$35</definedName>
    <definedName name="xRL01_M505">'[14]RL01-Manual entry'!$N$33</definedName>
    <definedName name="xRL01_M506">'[14]RL01-Manual entry'!$N$36</definedName>
    <definedName name="xRL01_M507">'[14]RL01-Manual entry'!$N$37</definedName>
    <definedName name="xRL01_M508">'[14]RL01-Manual entry'!$N$38</definedName>
    <definedName name="xRL01_M509">'[14]RL01-Manual entry'!$N$29</definedName>
    <definedName name="xRL01_M51">'[14]RL01-Manual entry'!$P$12</definedName>
    <definedName name="xRL01_M510">'[14]RL01-Manual entry'!$N$30</definedName>
    <definedName name="xRL01_M511">'[14]RL01-Manual entry'!$N$31</definedName>
    <definedName name="xRL01_M52">'[14]RL01-Manual entry'!$P$13</definedName>
    <definedName name="xRL01_M53">'[14]RL01-Manual entry'!$P$14</definedName>
    <definedName name="xRL01_M54">'[14]RL01-Manual entry'!$P$15</definedName>
    <definedName name="xRL01_M601">'[14]RL01-Manual entry'!$P$24</definedName>
    <definedName name="xRL01_M602">'[14]RL01-Manual entry'!$P$25</definedName>
    <definedName name="xRL01_M603">'[14]RL01-Manual entry'!$P$26</definedName>
    <definedName name="xRL01_M604">'[14]RL01-Manual entry'!$P$35</definedName>
    <definedName name="xRL01_M605">'[14]RL01-Manual entry'!$P$33</definedName>
    <definedName name="xRL01_M606">'[14]RL01-Manual entry'!$P$36</definedName>
    <definedName name="xRL01_M607">'[14]RL01-Manual entry'!$P$37</definedName>
    <definedName name="xRL01_M608">'[14]RL01-Manual entry'!$P$38</definedName>
    <definedName name="xRL01_M609">'[14]RL01-Manual entry'!$P$29</definedName>
    <definedName name="xRL01_M610">'[14]RL01-Manual entry'!$P$30</definedName>
    <definedName name="xRL01_M611">'[14]RL01-Manual entry'!$P$31</definedName>
    <definedName name="xRL01_M701">'[14]RL01-Manual entry'!$R$24</definedName>
    <definedName name="xRL01_M702">'[14]RL01-Manual entry'!$R$25</definedName>
    <definedName name="xRL01_M703">'[14]RL01-Manual entry'!$R$26</definedName>
    <definedName name="xRL01_M704">'[14]RL01-Manual entry'!$R$35</definedName>
    <definedName name="xRL01_M705">'[14]RL01-Manual entry'!$R$33</definedName>
    <definedName name="xRL01_M706">'[14]RL01-Manual entry'!$R$36</definedName>
    <definedName name="xRL01_M707">'[14]RL01-Manual entry'!$R$37</definedName>
    <definedName name="xRL01_M708">'[14]RL01-Manual entry'!$R$38</definedName>
    <definedName name="xRL01_M709">'[14]RL01-Manual entry'!$R$29</definedName>
    <definedName name="xRL01_M710">'[14]RL01-Manual entry'!$R$30</definedName>
    <definedName name="xRL01_M711">'[14]RL01-Manual entry'!$R$31</definedName>
    <definedName name="Z_6E56944C_2EC7_4E86_A58B_8D822666CEE1_.wvu.Cols" localSheetId="29" hidden="1">BBE!#REF!</definedName>
    <definedName name="Z_6E56944C_2EC7_4E86_A58B_8D822666CEE1_.wvu.Cols" localSheetId="30" hidden="1">CDS!$T$1:$U$65508</definedName>
    <definedName name="Z_6E56944C_2EC7_4E86_A58B_8D822666CEE1_.wvu.Cols" localSheetId="26" hidden="1">'CF-Impaired'!$L:$M,'CF-Impaired'!#REF!</definedName>
    <definedName name="Z_6E56944C_2EC7_4E86_A58B_8D822666CEE1_.wvu.Cols" localSheetId="10" hidden="1">'CF-RWA'!#REF!</definedName>
    <definedName name="Z_6E56944C_2EC7_4E86_A58B_8D822666CEE1_.wvu.Cols" localSheetId="25" hidden="1">'CR-Geographic (dans Capital)'!$J$1:$L$65513,'CR-Geographic (dans Capital)'!#REF!</definedName>
    <definedName name="Z_6E56944C_2EC7_4E86_A58B_8D822666CEE1_.wvu.Cols" localSheetId="13" hidden="1">'CR-Gross EAD'!#REF!</definedName>
    <definedName name="Z_6E56944C_2EC7_4E86_A58B_8D822666CEE1_.wvu.Cols" localSheetId="24" hidden="1">'CR-Gross EAD EUR '!#REF!</definedName>
    <definedName name="Z_6E56944C_2EC7_4E86_A58B_8D822666CEE1_.wvu.Cols" localSheetId="23" hidden="1">'CR-Gross Exposure(dans Capital)'!$H:$I,'CR-Gross Exposure(dans Capital)'!#REF!</definedName>
    <definedName name="Z_6E56944C_2EC7_4E86_A58B_8D822666CEE1_.wvu.Cols" localSheetId="27" hidden="1">'CR-Maturity'!$X$1:$Y$65505</definedName>
    <definedName name="Z_6E56944C_2EC7_4E86_A58B_8D822666CEE1_.wvu.Cols" localSheetId="28" hidden="1">'CR-Mitigation'!$J$1:$K$65506</definedName>
    <definedName name="Z_6E56944C_2EC7_4E86_A58B_8D822666CEE1_.wvu.Cols" localSheetId="11" hidden="1">'CR-RECO'!#REF!,'CR-RECO'!#REF!</definedName>
    <definedName name="Z_6E56944C_2EC7_4E86_A58B_8D822666CEE1_.wvu.Cols" localSheetId="12" hidden="1">'CR-STD'!$B$1:$D$65503</definedName>
    <definedName name="Z_6E56944C_2EC7_4E86_A58B_8D822666CEE1_.wvu.Cols" localSheetId="32" hidden="1">'Deriv Financ. Instruments'!$Q$1:$R$65474</definedName>
    <definedName name="Z_6E56944C_2EC7_4E86_A58B_8D822666CEE1_.wvu.Cols" localSheetId="31" hidden="1">Derivatives!$J$1:$J$65521,Derivatives!#REF!</definedName>
    <definedName name="Z_6E56944C_2EC7_4E86_A58B_8D822666CEE1_.wvu.Cols" localSheetId="4" hidden="1">'page 20'!#REF!,'page 20'!#REF!</definedName>
    <definedName name="Z_6E56944C_2EC7_4E86_A58B_8D822666CEE1_.wvu.Cols" localSheetId="15" hidden="1">'page 35.1'!$C$1:$E$65536</definedName>
    <definedName name="Z_6E56944C_2EC7_4E86_A58B_8D822666CEE1_.wvu.Cols" localSheetId="21" hidden="1">'page 37'!$C$1:$E$65536</definedName>
    <definedName name="Z_6E56944C_2EC7_4E86_A58B_8D822666CEE1_.wvu.Cols" localSheetId="5" hidden="1">'RC + ratios1'!#REF!,'RC + ratios1'!#REF!</definedName>
    <definedName name="Z_6E56944C_2EC7_4E86_A58B_8D822666CEE1_.wvu.Cols" localSheetId="6" hidden="1">'RC + ratios2'!#REF!,'RC + ratios2'!#REF!</definedName>
    <definedName name="Z_6E56944C_2EC7_4E86_A58B_8D822666CEE1_.wvu.Cols" localSheetId="8" hidden="1">'Reco BS vs Capital'!#REF!,'Reco BS vs Capital'!#REF!</definedName>
    <definedName name="Z_6E56944C_2EC7_4E86_A58B_8D822666CEE1_.wvu.Cols" localSheetId="33" hidden="1">'Sec_Aggregate mnt'!#REF!</definedName>
    <definedName name="Z_6E56944C_2EC7_4E86_A58B_8D822666CEE1_.wvu.Cols" localSheetId="35" hidden="1">Sec_Asset!$X$1:$Y$65484</definedName>
    <definedName name="Z_6E56944C_2EC7_4E86_A58B_8D822666CEE1_.wvu.Cols" localSheetId="34" hidden="1">Sec_Framework!#REF!</definedName>
    <definedName name="Z_6E56944C_2EC7_4E86_A58B_8D822666CEE1_.wvu.PrintArea" localSheetId="26" hidden="1">'CF-Impaired'!$A$1:$R$50</definedName>
    <definedName name="Z_6E56944C_2EC7_4E86_A58B_8D822666CEE1_.wvu.PrintArea" localSheetId="2" hidden="1">Contents!$A$1:$K$34</definedName>
    <definedName name="Z_6E56944C_2EC7_4E86_A58B_8D822666CEE1_.wvu.PrintArea" localSheetId="25" hidden="1">'CR-Geographic (dans Capital)'!$A$1:$R$49</definedName>
    <definedName name="Z_6E56944C_2EC7_4E86_A58B_8D822666CEE1_.wvu.PrintArea" localSheetId="23" hidden="1">'CR-Gross Exposure(dans Capital)'!$A$1:$O$48</definedName>
    <definedName name="Z_6E56944C_2EC7_4E86_A58B_8D822666CEE1_.wvu.PrintArea" localSheetId="11" hidden="1">'CR-RECO'!$A$1:$I$6</definedName>
    <definedName name="Z_6E56944C_2EC7_4E86_A58B_8D822666CEE1_.wvu.PrintArea" localSheetId="31" hidden="1">Derivatives!$A$1:$J$56</definedName>
    <definedName name="Z_6E56944C_2EC7_4E86_A58B_8D822666CEE1_.wvu.PrintArea" localSheetId="36" hidden="1">Glossary!$A$1:$J$33</definedName>
    <definedName name="Z_6E56944C_2EC7_4E86_A58B_8D822666CEE1_.wvu.PrintArea" localSheetId="4" hidden="1">'page 20'!$A$1:$B$54</definedName>
    <definedName name="Z_6E56944C_2EC7_4E86_A58B_8D822666CEE1_.wvu.PrintArea" localSheetId="5" hidden="1">'RC + ratios1'!$B$1:$K$55</definedName>
    <definedName name="Z_6E56944C_2EC7_4E86_A58B_8D822666CEE1_.wvu.PrintArea" localSheetId="6" hidden="1">'RC + ratios2'!#REF!</definedName>
    <definedName name="Z_6E56944C_2EC7_4E86_A58B_8D822666CEE1_.wvu.PrintArea" localSheetId="8" hidden="1">'Reco BS vs Capital'!$A$1:$E$4</definedName>
    <definedName name="Z_6E56944C_2EC7_4E86_A58B_8D822666CEE1_.wvu.Rows" localSheetId="29" hidden="1">BBE!#REF!</definedName>
    <definedName name="Z_6E56944C_2EC7_4E86_A58B_8D822666CEE1_.wvu.Rows" localSheetId="30" hidden="1">CDS!#REF!</definedName>
    <definedName name="Z_6E56944C_2EC7_4E86_A58B_8D822666CEE1_.wvu.Rows" localSheetId="10" hidden="1">'CF-RWA'!#REF!</definedName>
    <definedName name="Z_6E56944C_2EC7_4E86_A58B_8D822666CEE1_.wvu.Rows" localSheetId="25" hidden="1">'CR-Geographic (dans Capital)'!#REF!</definedName>
    <definedName name="Z_6E56944C_2EC7_4E86_A58B_8D822666CEE1_.wvu.Rows" localSheetId="13" hidden="1">'CR-Gross EAD'!#REF!</definedName>
    <definedName name="Z_6E56944C_2EC7_4E86_A58B_8D822666CEE1_.wvu.Rows" localSheetId="24" hidden="1">'CR-Gross EAD EUR '!#REF!</definedName>
    <definedName name="Z_6E56944C_2EC7_4E86_A58B_8D822666CEE1_.wvu.Rows" localSheetId="23" hidden="1">'CR-Gross Exposure(dans Capital)'!#REF!</definedName>
    <definedName name="Z_6E56944C_2EC7_4E86_A58B_8D822666CEE1_.wvu.Rows" localSheetId="27" hidden="1">'CR-Maturity'!#REF!</definedName>
    <definedName name="Z_6E56944C_2EC7_4E86_A58B_8D822666CEE1_.wvu.Rows" localSheetId="28" hidden="1">'CR-Mitigation'!#REF!</definedName>
    <definedName name="Z_6E56944C_2EC7_4E86_A58B_8D822666CEE1_.wvu.Rows" localSheetId="12" hidden="1">'CR-STD'!#REF!</definedName>
    <definedName name="Z_6E56944C_2EC7_4E86_A58B_8D822666CEE1_.wvu.Rows" localSheetId="32" hidden="1">'Deriv Financ. Instruments'!#REF!</definedName>
    <definedName name="Z_6E56944C_2EC7_4E86_A58B_8D822666CEE1_.wvu.Rows" localSheetId="4" hidden="1">'page 20'!#REF!</definedName>
    <definedName name="Z_6E56944C_2EC7_4E86_A58B_8D822666CEE1_.wvu.Rows" localSheetId="15" hidden="1">'page 35.1'!#REF!</definedName>
    <definedName name="Z_6E56944C_2EC7_4E86_A58B_8D822666CEE1_.wvu.Rows" localSheetId="21" hidden="1">'page 37'!#REF!</definedName>
    <definedName name="Z_6E56944C_2EC7_4E86_A58B_8D822666CEE1_.wvu.Rows" localSheetId="33" hidden="1">'Sec_Aggregate mnt'!$A$29:$JE$29</definedName>
    <definedName name="Z_6E56944C_2EC7_4E86_A58B_8D822666CEE1_.wvu.Rows" localSheetId="35" hidden="1">Sec_Asset!#REF!</definedName>
    <definedName name="Z_6E56944C_2EC7_4E86_A58B_8D822666CEE1_.wvu.Rows" localSheetId="34" hidden="1">Sec_Framework!#REF!</definedName>
    <definedName name="Z_8A450B70_B9B2_45BD_9C86_916B7D35EE29_.wvu.Cols" localSheetId="28" hidden="1">'CR-Mitigation'!#REF!,'CR-Mitigation'!#REF!,'CR-Mitigation'!#REF!,'CR-Mitigation'!#REF!</definedName>
    <definedName name="Z_8A450B70_B9B2_45BD_9C86_916B7D35EE29_.wvu.Cols" localSheetId="32" hidden="1">'Deriv Financ. Instruments'!$P:$T</definedName>
    <definedName name="Z_8A450B70_B9B2_45BD_9C86_916B7D35EE29_.wvu.Cols" localSheetId="31" hidden="1">Derivatives!$F:$F</definedName>
    <definedName name="Z_8A450B70_B9B2_45BD_9C86_916B7D35EE29_.wvu.Cols" localSheetId="5" hidden="1">'RC + ratios1'!$H:$H</definedName>
    <definedName name="Z_8A450B70_B9B2_45BD_9C86_916B7D35EE29_.wvu.Cols" localSheetId="33" hidden="1">'Sec_Aggregate mnt'!$K:$M</definedName>
    <definedName name="Z_8A450B70_B9B2_45BD_9C86_916B7D35EE29_.wvu.Cols" localSheetId="35" hidden="1">Sec_Asset!$W:$AA</definedName>
    <definedName name="Z_8A450B70_B9B2_45BD_9C86_916B7D35EE29_.wvu.PrintArea" localSheetId="29" hidden="1">BBE!$A$1:$M$17</definedName>
    <definedName name="Z_8A450B70_B9B2_45BD_9C86_916B7D35EE29_.wvu.PrintArea" localSheetId="30" hidden="1">CDS!$A$1:$O$24</definedName>
    <definedName name="Z_8A450B70_B9B2_45BD_9C86_916B7D35EE29_.wvu.PrintArea" localSheetId="10" hidden="1">'CF-RWA'!$A$1:$M$29</definedName>
    <definedName name="Z_8A450B70_B9B2_45BD_9C86_916B7D35EE29_.wvu.PrintArea" localSheetId="2" hidden="1">Contents!$A$1:$K$38</definedName>
    <definedName name="Z_8A450B70_B9B2_45BD_9C86_916B7D35EE29_.wvu.PrintArea" localSheetId="22" hidden="1">'CR-AIRB Back Testing'!$A$1:$H$31</definedName>
    <definedName name="Z_8A450B70_B9B2_45BD_9C86_916B7D35EE29_.wvu.PrintArea" localSheetId="17" hidden="1">'CR-AIRB Non-Retail1'!$A$1:$S$88</definedName>
    <definedName name="Z_8A450B70_B9B2_45BD_9C86_916B7D35EE29_.wvu.PrintArea" localSheetId="18" hidden="1">'CR-AIRB Non-Retail1 Ancien'!$A$1:$AA$102</definedName>
    <definedName name="Z_8A450B70_B9B2_45BD_9C86_916B7D35EE29_.wvu.PrintArea" localSheetId="19" hidden="1">'CR-AIRB Non-Retail2'!$A$1:$AA$88</definedName>
    <definedName name="Z_8A450B70_B9B2_45BD_9C86_916B7D35EE29_.wvu.PrintArea" localSheetId="20" hidden="1">'CR-AIRB Non-Retail2 Ancien'!$A$1:$T$40</definedName>
    <definedName name="Z_8A450B70_B9B2_45BD_9C86_916B7D35EE29_.wvu.PrintArea" localSheetId="14" hidden="1">'CR-AIRB Retail1'!$A$1:$M$54</definedName>
    <definedName name="Z_8A450B70_B9B2_45BD_9C86_916B7D35EE29_.wvu.PrintArea" localSheetId="16" hidden="1">'CR-AIRB Retail2'!$A$1:$M$54</definedName>
    <definedName name="Z_8A450B70_B9B2_45BD_9C86_916B7D35EE29_.wvu.PrintArea" localSheetId="13" hidden="1">'CR-Gross EAD'!$A$1:$T$55</definedName>
    <definedName name="Z_8A450B70_B9B2_45BD_9C86_916B7D35EE29_.wvu.PrintArea" localSheetId="27" hidden="1">'CR-Maturity'!$A$1:$O$36</definedName>
    <definedName name="Z_8A450B70_B9B2_45BD_9C86_916B7D35EE29_.wvu.PrintArea" localSheetId="28" hidden="1">'CR-Mitigation'!$A$1:$I$25</definedName>
    <definedName name="Z_8A450B70_B9B2_45BD_9C86_916B7D35EE29_.wvu.PrintArea" localSheetId="11" hidden="1">'CR-RECO'!$A$1:$J$43</definedName>
    <definedName name="Z_8A450B70_B9B2_45BD_9C86_916B7D35EE29_.wvu.PrintArea" localSheetId="12" hidden="1">'CR-STD'!$A$1:$I$33</definedName>
    <definedName name="Z_8A450B70_B9B2_45BD_9C86_916B7D35EE29_.wvu.PrintArea" localSheetId="32" hidden="1">'Deriv Financ. Instruments'!$A$1:$K$18</definedName>
    <definedName name="Z_8A450B70_B9B2_45BD_9C86_916B7D35EE29_.wvu.PrintArea" localSheetId="31" hidden="1">Derivatives!$A$1:$J$57</definedName>
    <definedName name="Z_8A450B70_B9B2_45BD_9C86_916B7D35EE29_.wvu.PrintArea" localSheetId="36" hidden="1">Glossary!$A$1:$C$31</definedName>
    <definedName name="Z_8A450B70_B9B2_45BD_9C86_916B7D35EE29_.wvu.PrintArea" localSheetId="1" hidden="1">'Notes to users'!$A$1:$E$33</definedName>
    <definedName name="Z_8A450B70_B9B2_45BD_9C86_916B7D35EE29_.wvu.PrintArea" localSheetId="3" hidden="1">'page 18.3'!$A$1:$K$48</definedName>
    <definedName name="Z_8A450B70_B9B2_45BD_9C86_916B7D35EE29_.wvu.PrintArea" localSheetId="4" hidden="1">'page 20'!$A$1:$F$59</definedName>
    <definedName name="Z_8A450B70_B9B2_45BD_9C86_916B7D35EE29_.wvu.PrintArea" localSheetId="15" hidden="1">'page 35.1'!$A$1:$R$43</definedName>
    <definedName name="Z_8A450B70_B9B2_45BD_9C86_916B7D35EE29_.wvu.PrintArea" localSheetId="21" hidden="1">'page 37'!$A$1:$R$41</definedName>
    <definedName name="Z_8A450B70_B9B2_45BD_9C86_916B7D35EE29_.wvu.PrintArea" localSheetId="0" hidden="1">'page titre'!$A$1:$P$41</definedName>
    <definedName name="Z_8A450B70_B9B2_45BD_9C86_916B7D35EE29_.wvu.PrintArea" localSheetId="5" hidden="1">'RC + ratios1'!$A$1:$L$76</definedName>
    <definedName name="Z_8A450B70_B9B2_45BD_9C86_916B7D35EE29_.wvu.PrintArea" localSheetId="8" hidden="1">'Reco BS vs Capital'!$A$1:$F$89</definedName>
    <definedName name="Z_8A450B70_B9B2_45BD_9C86_916B7D35EE29_.wvu.PrintArea" localSheetId="33" hidden="1">'Sec_Aggregate mnt'!$A$1:$Y$47</definedName>
    <definedName name="Z_8A450B70_B9B2_45BD_9C86_916B7D35EE29_.wvu.PrintArea" localSheetId="35" hidden="1">Sec_Asset!$A$1:$Q$28</definedName>
    <definedName name="Z_8A450B70_B9B2_45BD_9C86_916B7D35EE29_.wvu.PrintArea" localSheetId="34" hidden="1">Sec_Framework!$A$1:$S$66</definedName>
    <definedName name="Z_8A450B70_B9B2_45BD_9C86_916B7D35EE29_.wvu.Rows" localSheetId="12" hidden="1">'CR-STD'!$4:$31</definedName>
    <definedName name="Z_8A450B70_B9B2_45BD_9C86_916B7D35EE29_.wvu.Rows" localSheetId="4" hidden="1">'page 20'!$3:$28</definedName>
    <definedName name="Z_8A450B70_B9B2_45BD_9C86_916B7D35EE29_.wvu.Rows" localSheetId="34" hidden="1">Sec_Framework!$3:$31</definedName>
    <definedName name="zz" localSheetId="9">#REF!</definedName>
    <definedName name="zz" localSheetId="10">#REF!</definedName>
    <definedName name="zz" localSheetId="22">#REF!</definedName>
    <definedName name="zz" localSheetId="17">#REF!</definedName>
    <definedName name="zz" localSheetId="18">#REF!</definedName>
    <definedName name="zz" localSheetId="19">#REF!</definedName>
    <definedName name="zz" localSheetId="16">#REF!</definedName>
    <definedName name="zz" localSheetId="24">#REF!</definedName>
    <definedName name="zz" localSheetId="11">#REF!</definedName>
    <definedName name="zz" localSheetId="32">#REF!</definedName>
    <definedName name="zz" localSheetId="36">#REF!</definedName>
    <definedName name="zz" localSheetId="5">#REF!</definedName>
    <definedName name="zz" localSheetId="6">#REF!</definedName>
    <definedName name="zz" localSheetId="8">#REF!</definedName>
    <definedName name="zz">#REF!</definedName>
  </definedNames>
  <calcPr calcId="152511"/>
  <customWorkbookViews>
    <customWorkbookView name="Jessica Meloche - Affichage personnalisé" guid="{8A450B70-B9B2-45BD-9C86-916B7D35EE29}" mergeInterval="0" personalView="1" maximized="1" xWindow="1" yWindow="1" windowWidth="1276" windowHeight="743" tabRatio="829" activeSheetId="6"/>
    <customWorkbookView name="Francis Chan Kouan - Personal View" guid="{6E56944C-2EC7-4E86-A58B-8D822666CEE1}" mergeInterval="0" personalView="1" maximized="1" windowWidth="1020" windowHeight="580" tabRatio="868" activeSheetId="4"/>
  </customWorkbookViews>
</workbook>
</file>

<file path=xl/calcChain.xml><?xml version="1.0" encoding="utf-8"?>
<calcChain xmlns="http://schemas.openxmlformats.org/spreadsheetml/2006/main">
  <c r="W83" i="33" l="1"/>
  <c r="U83" i="33"/>
  <c r="S5" i="47" l="1"/>
  <c r="Q5" i="47"/>
  <c r="P5" i="47"/>
  <c r="L31" i="47"/>
  <c r="M7" i="6" l="1"/>
  <c r="M11" i="34" l="1"/>
  <c r="F50" i="6"/>
  <c r="E50" i="6"/>
  <c r="F38" i="6"/>
  <c r="E38" i="6"/>
  <c r="S44" i="47" l="1"/>
  <c r="Q32" i="47"/>
  <c r="Q44" i="47" s="1"/>
  <c r="P32" i="47"/>
  <c r="P44" i="47" s="1"/>
  <c r="H31" i="47"/>
  <c r="H43" i="47" s="1"/>
  <c r="D31" i="47"/>
  <c r="D43" i="47" s="1"/>
  <c r="L43" i="47"/>
  <c r="S32" i="47" l="1"/>
  <c r="L78" i="32" l="1"/>
  <c r="F44" i="6" l="1"/>
  <c r="R5" i="47" l="1"/>
  <c r="R32" i="47" s="1"/>
  <c r="R44" i="47" s="1"/>
  <c r="D41" i="27" l="1"/>
  <c r="C41" i="27"/>
  <c r="B41" i="27"/>
  <c r="D14" i="27"/>
  <c r="C14" i="27"/>
  <c r="B14" i="27"/>
  <c r="C52" i="26"/>
  <c r="C51" i="26"/>
  <c r="C50" i="26"/>
  <c r="C49" i="26"/>
  <c r="C48" i="26"/>
  <c r="C22" i="26"/>
  <c r="C11" i="26"/>
  <c r="D42" i="27" l="1"/>
  <c r="C42" i="27"/>
  <c r="B42" i="27"/>
  <c r="C47" i="26"/>
  <c r="E70" i="6" l="1"/>
  <c r="E63" i="6"/>
  <c r="E35" i="6"/>
  <c r="E12" i="6"/>
  <c r="G41" i="27"/>
  <c r="F41" i="27"/>
  <c r="E41" i="27"/>
  <c r="G14" i="27"/>
  <c r="F14" i="27"/>
  <c r="E14" i="27"/>
  <c r="D52" i="26"/>
  <c r="D51" i="26"/>
  <c r="D50" i="26"/>
  <c r="D49" i="26"/>
  <c r="D48" i="26"/>
  <c r="D22" i="26"/>
  <c r="D11" i="26"/>
  <c r="L53" i="32"/>
  <c r="L28" i="32"/>
  <c r="D78" i="33"/>
  <c r="D53" i="33"/>
  <c r="D28" i="33"/>
  <c r="F70" i="6"/>
  <c r="F63" i="6"/>
  <c r="F35" i="6"/>
  <c r="F12" i="6"/>
  <c r="E36" i="6" l="1"/>
  <c r="G42" i="27"/>
  <c r="F54" i="6"/>
  <c r="E71" i="6"/>
  <c r="E54" i="6"/>
  <c r="F36" i="6"/>
  <c r="F71" i="6"/>
  <c r="E44" i="6"/>
  <c r="F42" i="27"/>
  <c r="E42" i="27"/>
  <c r="D47" i="26"/>
  <c r="E55" i="6" l="1"/>
  <c r="F55" i="6"/>
  <c r="E56" i="6" l="1"/>
  <c r="F56" i="6"/>
  <c r="F72" i="6" l="1"/>
  <c r="E72" i="6"/>
  <c r="L78" i="33" l="1"/>
  <c r="L53" i="33"/>
  <c r="L28" i="33"/>
  <c r="G39" i="43" l="1"/>
  <c r="G35" i="43"/>
  <c r="G29" i="43"/>
  <c r="G20" i="43"/>
  <c r="G13" i="43"/>
  <c r="G42" i="43" l="1"/>
  <c r="G44" i="43" l="1"/>
  <c r="F39" i="43" l="1"/>
  <c r="F35" i="43"/>
  <c r="F29" i="43"/>
  <c r="F20" i="43"/>
  <c r="F13" i="43"/>
  <c r="F42" i="43" l="1"/>
  <c r="F44" i="43" l="1"/>
  <c r="G37" i="38" l="1"/>
  <c r="F37" i="38"/>
  <c r="E37" i="38"/>
  <c r="D37" i="38"/>
  <c r="G31" i="38"/>
  <c r="F31" i="38"/>
  <c r="E31" i="38"/>
  <c r="D31" i="38"/>
  <c r="G16" i="38"/>
  <c r="F16" i="38"/>
  <c r="E16" i="38"/>
  <c r="D16" i="38"/>
  <c r="G10" i="38"/>
  <c r="F10" i="38"/>
  <c r="E10" i="38"/>
  <c r="D10" i="38"/>
  <c r="D22" i="38" l="1"/>
  <c r="G22" i="38"/>
  <c r="E22" i="38"/>
  <c r="D43" i="38"/>
  <c r="F43" i="38"/>
  <c r="E43" i="38"/>
  <c r="G43" i="38"/>
  <c r="F22" i="38"/>
  <c r="D53" i="32" l="1"/>
  <c r="D28" i="32"/>
  <c r="D78" i="32"/>
  <c r="T78" i="33"/>
  <c r="T53" i="33"/>
  <c r="T28" i="33"/>
  <c r="M33" i="34" l="1"/>
  <c r="M27" i="34"/>
  <c r="M26" i="34"/>
  <c r="M25" i="34"/>
  <c r="M30" i="34"/>
  <c r="M44" i="34"/>
  <c r="M45" i="34"/>
  <c r="M43" i="34"/>
  <c r="M42" i="34"/>
  <c r="M32" i="34"/>
  <c r="M31" i="34"/>
  <c r="M28" i="34"/>
  <c r="M21" i="34"/>
  <c r="M19" i="34"/>
  <c r="M18" i="34"/>
  <c r="M17" i="34"/>
  <c r="M16" i="34"/>
  <c r="M15" i="34"/>
  <c r="M14" i="34"/>
  <c r="M13" i="34"/>
  <c r="M12" i="34"/>
  <c r="M62" i="6"/>
  <c r="M69" i="6"/>
  <c r="M40" i="6"/>
  <c r="M53" i="6"/>
  <c r="M15" i="6"/>
  <c r="M16" i="6"/>
  <c r="M17" i="6"/>
  <c r="M18" i="6"/>
  <c r="M19" i="6"/>
  <c r="M20" i="6"/>
  <c r="M21" i="6"/>
  <c r="M22" i="6"/>
  <c r="M23" i="6"/>
  <c r="M24" i="6"/>
  <c r="M25" i="6"/>
  <c r="M26" i="6"/>
  <c r="M27" i="6"/>
  <c r="M28" i="6"/>
  <c r="M30" i="6"/>
  <c r="M31" i="6"/>
  <c r="M32" i="6"/>
  <c r="M8" i="6"/>
  <c r="M9" i="6"/>
  <c r="M6" i="34"/>
  <c r="F72" i="16"/>
  <c r="O72" i="16"/>
  <c r="W72" i="16"/>
  <c r="F73" i="16"/>
  <c r="O73" i="16"/>
  <c r="W73" i="16"/>
  <c r="F74" i="16"/>
  <c r="O74" i="16"/>
  <c r="W74" i="16"/>
  <c r="F75" i="16"/>
  <c r="O75" i="16"/>
  <c r="W75" i="16"/>
  <c r="F76" i="16"/>
  <c r="O76" i="16"/>
  <c r="W76" i="16"/>
  <c r="F77" i="16"/>
  <c r="O77" i="16"/>
  <c r="W77" i="16"/>
  <c r="F78" i="16"/>
  <c r="O78" i="16"/>
  <c r="W78" i="16"/>
  <c r="F79" i="16"/>
  <c r="O79" i="16"/>
  <c r="W79" i="16"/>
  <c r="F80" i="16"/>
  <c r="O80" i="16"/>
  <c r="W80" i="16"/>
  <c r="F81" i="16"/>
  <c r="O81" i="16"/>
  <c r="W81" i="16"/>
  <c r="F82" i="16"/>
  <c r="O82" i="16"/>
  <c r="W82" i="16"/>
  <c r="F83" i="16"/>
  <c r="O83" i="16"/>
  <c r="W83" i="16"/>
  <c r="F84" i="16"/>
  <c r="O84" i="16"/>
  <c r="W84" i="16"/>
  <c r="F85" i="16"/>
  <c r="O85" i="16"/>
  <c r="W85" i="16"/>
  <c r="F86" i="16"/>
  <c r="O86" i="16"/>
  <c r="W86" i="16"/>
  <c r="F87" i="16"/>
  <c r="O87" i="16"/>
  <c r="W87" i="16"/>
  <c r="F88" i="16"/>
  <c r="O88" i="16"/>
  <c r="W88" i="16"/>
  <c r="F89" i="16"/>
  <c r="O89" i="16"/>
  <c r="W89" i="16"/>
  <c r="F90" i="16"/>
  <c r="O90" i="16"/>
  <c r="W90" i="16"/>
  <c r="C91" i="16"/>
  <c r="D91" i="16"/>
  <c r="E91" i="16"/>
  <c r="I91" i="16"/>
  <c r="L91" i="16"/>
  <c r="M91" i="16"/>
  <c r="N91" i="16"/>
  <c r="R91" i="16"/>
  <c r="T91" i="16"/>
  <c r="U91" i="16"/>
  <c r="V91" i="16"/>
  <c r="Z91" i="16"/>
  <c r="H97" i="16"/>
  <c r="J97" i="16"/>
  <c r="Z27" i="16"/>
  <c r="V27" i="16"/>
  <c r="U27" i="16"/>
  <c r="T27" i="16"/>
  <c r="I27" i="16"/>
  <c r="E27" i="16"/>
  <c r="D27" i="16"/>
  <c r="C27" i="16"/>
  <c r="R27" i="16"/>
  <c r="N27" i="16"/>
  <c r="M27" i="16"/>
  <c r="L27" i="16"/>
  <c r="W26" i="16"/>
  <c r="F26" i="16"/>
  <c r="O26" i="16"/>
  <c r="W25" i="16"/>
  <c r="F25" i="16"/>
  <c r="O25" i="16"/>
  <c r="W24" i="16"/>
  <c r="F24" i="16"/>
  <c r="O24" i="16"/>
  <c r="W23" i="16"/>
  <c r="F23" i="16"/>
  <c r="O23" i="16"/>
  <c r="W22" i="16"/>
  <c r="F22" i="16"/>
  <c r="O22" i="16"/>
  <c r="W21" i="16"/>
  <c r="F21" i="16"/>
  <c r="O21" i="16"/>
  <c r="W20" i="16"/>
  <c r="F20" i="16"/>
  <c r="O20" i="16"/>
  <c r="W19" i="16"/>
  <c r="F19" i="16"/>
  <c r="O19" i="16"/>
  <c r="W18" i="16"/>
  <c r="F18" i="16"/>
  <c r="O18" i="16"/>
  <c r="W17" i="16"/>
  <c r="F17" i="16"/>
  <c r="O17" i="16"/>
  <c r="W16" i="16"/>
  <c r="F16" i="16"/>
  <c r="O16" i="16"/>
  <c r="W15" i="16"/>
  <c r="F15" i="16"/>
  <c r="O15" i="16"/>
  <c r="W14" i="16"/>
  <c r="F14" i="16"/>
  <c r="O14" i="16"/>
  <c r="W13" i="16"/>
  <c r="F13" i="16"/>
  <c r="O13" i="16"/>
  <c r="W12" i="16"/>
  <c r="F12" i="16"/>
  <c r="O12" i="16"/>
  <c r="W11" i="16"/>
  <c r="F11" i="16"/>
  <c r="O11" i="16"/>
  <c r="W10" i="16"/>
  <c r="F10" i="16"/>
  <c r="O10" i="16"/>
  <c r="W9" i="16"/>
  <c r="F9" i="16"/>
  <c r="O9" i="16"/>
  <c r="W8" i="16"/>
  <c r="F8" i="16"/>
  <c r="O8" i="16"/>
  <c r="Z59" i="16"/>
  <c r="V59" i="16"/>
  <c r="U59" i="16"/>
  <c r="T59" i="16"/>
  <c r="I59" i="16"/>
  <c r="E59" i="16"/>
  <c r="D59" i="16"/>
  <c r="C59" i="16"/>
  <c r="R59" i="16"/>
  <c r="N59" i="16"/>
  <c r="M59" i="16"/>
  <c r="L59" i="16"/>
  <c r="W58" i="16"/>
  <c r="F58" i="16"/>
  <c r="O58" i="16"/>
  <c r="W57" i="16"/>
  <c r="F57" i="16"/>
  <c r="O57" i="16"/>
  <c r="W56" i="16"/>
  <c r="F56" i="16"/>
  <c r="O56" i="16"/>
  <c r="W55" i="16"/>
  <c r="F55" i="16"/>
  <c r="O55" i="16"/>
  <c r="W54" i="16"/>
  <c r="F54" i="16"/>
  <c r="O54" i="16"/>
  <c r="W53" i="16"/>
  <c r="F53" i="16"/>
  <c r="O53" i="16"/>
  <c r="W52" i="16"/>
  <c r="F52" i="16"/>
  <c r="O52" i="16"/>
  <c r="W51" i="16"/>
  <c r="F51" i="16"/>
  <c r="O51" i="16"/>
  <c r="W50" i="16"/>
  <c r="F50" i="16"/>
  <c r="O50" i="16"/>
  <c r="W49" i="16"/>
  <c r="F49" i="16"/>
  <c r="O49" i="16"/>
  <c r="W48" i="16"/>
  <c r="F48" i="16"/>
  <c r="O48" i="16"/>
  <c r="W47" i="16"/>
  <c r="F47" i="16"/>
  <c r="O47" i="16"/>
  <c r="W46" i="16"/>
  <c r="F46" i="16"/>
  <c r="O46" i="16"/>
  <c r="W45" i="16"/>
  <c r="F45" i="16"/>
  <c r="O45" i="16"/>
  <c r="W44" i="16"/>
  <c r="F44" i="16"/>
  <c r="O44" i="16"/>
  <c r="W43" i="16"/>
  <c r="F43" i="16"/>
  <c r="O43" i="16"/>
  <c r="W42" i="16"/>
  <c r="F42" i="16"/>
  <c r="O42" i="16"/>
  <c r="W41" i="16"/>
  <c r="F41" i="16"/>
  <c r="O41" i="16"/>
  <c r="W40" i="16"/>
  <c r="F40" i="16"/>
  <c r="O40" i="16"/>
  <c r="H33" i="16"/>
  <c r="J33" i="16"/>
  <c r="H65" i="16"/>
  <c r="J65" i="16"/>
  <c r="E35" i="17"/>
  <c r="G35" i="17"/>
  <c r="J27" i="17"/>
  <c r="M27" i="17"/>
  <c r="F27" i="17"/>
  <c r="C27" i="17"/>
  <c r="S27" i="17"/>
  <c r="P27" i="17"/>
  <c r="K43" i="4"/>
  <c r="K42" i="4"/>
  <c r="K41" i="4"/>
  <c r="K40" i="4"/>
  <c r="K39" i="4"/>
  <c r="K38" i="4"/>
  <c r="K37" i="4"/>
  <c r="K36" i="4"/>
  <c r="I44" i="4"/>
  <c r="G44" i="4"/>
  <c r="G31" i="4"/>
  <c r="E44" i="4"/>
  <c r="I31" i="4"/>
  <c r="E31" i="4"/>
  <c r="K30" i="4"/>
  <c r="K29" i="4"/>
  <c r="K28" i="4"/>
  <c r="K27" i="4"/>
  <c r="K26" i="4"/>
  <c r="K25" i="4"/>
  <c r="K24" i="4"/>
  <c r="K23" i="4"/>
  <c r="H44" i="4"/>
  <c r="F44" i="4"/>
  <c r="D44" i="4"/>
  <c r="J43" i="4"/>
  <c r="J42" i="4"/>
  <c r="J41" i="4"/>
  <c r="J40" i="4"/>
  <c r="J39" i="4"/>
  <c r="J38" i="4"/>
  <c r="J37" i="4"/>
  <c r="J36" i="4"/>
  <c r="H31" i="4"/>
  <c r="F31" i="4"/>
  <c r="D31" i="4"/>
  <c r="J30" i="4"/>
  <c r="J29" i="4"/>
  <c r="J28" i="4"/>
  <c r="J27" i="4"/>
  <c r="J26" i="4"/>
  <c r="J25" i="4"/>
  <c r="J24" i="4"/>
  <c r="J23" i="4"/>
  <c r="I18" i="4"/>
  <c r="H14" i="4"/>
  <c r="F14" i="4"/>
  <c r="D14" i="4"/>
  <c r="J13" i="4"/>
  <c r="J12" i="4"/>
  <c r="J11" i="4"/>
  <c r="J10" i="4"/>
  <c r="J9" i="4"/>
  <c r="J8" i="4"/>
  <c r="J7" i="4"/>
  <c r="J6" i="4"/>
  <c r="P36" i="18"/>
  <c r="O36" i="18"/>
  <c r="L36" i="18"/>
  <c r="K36" i="18"/>
  <c r="H36" i="18"/>
  <c r="G36" i="18"/>
  <c r="D36" i="18"/>
  <c r="C36" i="18"/>
  <c r="O27" i="18"/>
  <c r="K27" i="18"/>
  <c r="G27" i="18"/>
  <c r="C27" i="18"/>
  <c r="O20" i="18"/>
  <c r="K20" i="18"/>
  <c r="G20" i="18"/>
  <c r="C20" i="18"/>
  <c r="O13" i="18"/>
  <c r="K13" i="18"/>
  <c r="G13" i="18"/>
  <c r="C13" i="18"/>
  <c r="P41" i="15"/>
  <c r="O41" i="15"/>
  <c r="L41" i="15"/>
  <c r="K41" i="15"/>
  <c r="H41" i="15"/>
  <c r="G41" i="15"/>
  <c r="D41" i="15"/>
  <c r="C41" i="15"/>
  <c r="O33" i="15"/>
  <c r="K33" i="15"/>
  <c r="G33" i="15"/>
  <c r="C33" i="15"/>
  <c r="O24" i="15"/>
  <c r="K24" i="15"/>
  <c r="G24" i="15"/>
  <c r="C24" i="15"/>
  <c r="O15" i="15"/>
  <c r="K15" i="15"/>
  <c r="G15" i="15"/>
  <c r="C15" i="15"/>
  <c r="AA9" i="29"/>
  <c r="Z9" i="29"/>
  <c r="Y9" i="29"/>
  <c r="X9" i="29"/>
  <c r="W9" i="29"/>
  <c r="F13" i="5"/>
  <c r="F12" i="5"/>
  <c r="F11" i="5"/>
  <c r="F10" i="5"/>
  <c r="F9" i="5"/>
  <c r="F8" i="5"/>
  <c r="F26" i="5"/>
  <c r="F25" i="5"/>
  <c r="F24" i="5"/>
  <c r="F23" i="5"/>
  <c r="F22" i="5"/>
  <c r="F21" i="5"/>
  <c r="F39" i="5"/>
  <c r="F38" i="5"/>
  <c r="F37" i="5"/>
  <c r="F36" i="5"/>
  <c r="F35" i="5"/>
  <c r="F34" i="5"/>
  <c r="F52" i="5"/>
  <c r="F51" i="5"/>
  <c r="F50" i="5"/>
  <c r="F49" i="5"/>
  <c r="F48" i="5"/>
  <c r="F47" i="5"/>
  <c r="E53" i="5"/>
  <c r="D53" i="5"/>
  <c r="C53" i="5"/>
  <c r="E40" i="5"/>
  <c r="D40" i="5"/>
  <c r="C40" i="5"/>
  <c r="E27" i="5"/>
  <c r="D27" i="5"/>
  <c r="C27" i="5"/>
  <c r="E14" i="5"/>
  <c r="D14" i="5"/>
  <c r="C14" i="5"/>
  <c r="F53" i="5" l="1"/>
  <c r="O27" i="16"/>
  <c r="F59" i="16"/>
  <c r="K44" i="4"/>
  <c r="F27" i="16"/>
  <c r="W27" i="16"/>
  <c r="F40" i="5"/>
  <c r="J31" i="4"/>
  <c r="J44" i="4"/>
  <c r="K31" i="4"/>
  <c r="O59" i="16"/>
  <c r="J14" i="4"/>
  <c r="W59" i="16"/>
  <c r="F27" i="5"/>
  <c r="F14" i="5"/>
  <c r="F91" i="16"/>
  <c r="O91" i="16"/>
  <c r="W91" i="16"/>
  <c r="M70" i="6"/>
  <c r="M47" i="34"/>
  <c r="M43" i="6"/>
  <c r="M54" i="6" s="1"/>
  <c r="M46" i="34"/>
  <c r="M48" i="34"/>
  <c r="M35" i="6"/>
  <c r="M12" i="6"/>
  <c r="M55" i="6" l="1"/>
  <c r="M36" i="6"/>
  <c r="M71" i="6" l="1"/>
</calcChain>
</file>

<file path=xl/sharedStrings.xml><?xml version="1.0" encoding="utf-8"?>
<sst xmlns="http://schemas.openxmlformats.org/spreadsheetml/2006/main" count="3102" uniqueCount="1000">
  <si>
    <t xml:space="preserve"> </t>
  </si>
  <si>
    <t>Q4</t>
  </si>
  <si>
    <t>Q3</t>
  </si>
  <si>
    <t>Q2</t>
  </si>
  <si>
    <t>Q1</t>
  </si>
  <si>
    <t>Total</t>
  </si>
  <si>
    <t>Securities</t>
  </si>
  <si>
    <t>Deposits</t>
  </si>
  <si>
    <t>Other</t>
  </si>
  <si>
    <t>Retail</t>
  </si>
  <si>
    <t>Commercial</t>
  </si>
  <si>
    <t>Assets</t>
  </si>
  <si>
    <t>Loans</t>
  </si>
  <si>
    <t>Other assets</t>
  </si>
  <si>
    <t>Other liabilities</t>
  </si>
  <si>
    <t>page 10</t>
  </si>
  <si>
    <t xml:space="preserve">Total </t>
  </si>
  <si>
    <t>For more information:</t>
  </si>
  <si>
    <t>Closing balance</t>
  </si>
  <si>
    <t>Opening balance</t>
  </si>
  <si>
    <t>Securitization</t>
  </si>
  <si>
    <t>Cash and deposits with financial institutions</t>
  </si>
  <si>
    <t>Corporate</t>
  </si>
  <si>
    <t>Common shares</t>
  </si>
  <si>
    <t>Communications</t>
  </si>
  <si>
    <t>This report is unaudited</t>
  </si>
  <si>
    <t>Table of Contents</t>
  </si>
  <si>
    <t>Non-controlling interests</t>
  </si>
  <si>
    <t>Total assets</t>
  </si>
  <si>
    <t>Write-offs</t>
  </si>
  <si>
    <t>Total write-offs</t>
  </si>
  <si>
    <t>Formation</t>
  </si>
  <si>
    <t>Total formation</t>
  </si>
  <si>
    <t>Allowances at beginning</t>
  </si>
  <si>
    <t>Allowances at end</t>
  </si>
  <si>
    <t>page 11</t>
  </si>
  <si>
    <t>(unaudited)</t>
  </si>
  <si>
    <t>EAD</t>
  </si>
  <si>
    <t>Manufacturing</t>
  </si>
  <si>
    <t>Government</t>
  </si>
  <si>
    <t>Exposure at default</t>
  </si>
  <si>
    <t>Excellent</t>
  </si>
  <si>
    <t>Good</t>
  </si>
  <si>
    <t>Satisfactory</t>
  </si>
  <si>
    <t>Special mention</t>
  </si>
  <si>
    <t>Substandard</t>
  </si>
  <si>
    <t>Default</t>
  </si>
  <si>
    <t>Total - Credit risk</t>
  </si>
  <si>
    <r>
      <t>Residential mortgages</t>
    </r>
    <r>
      <rPr>
        <b/>
        <vertAlign val="superscript"/>
        <sz val="12"/>
        <rFont val="Arial"/>
        <family val="2"/>
      </rPr>
      <t>(1)</t>
    </r>
  </si>
  <si>
    <r>
      <t>Qualifying revolving retail</t>
    </r>
    <r>
      <rPr>
        <b/>
        <vertAlign val="superscript"/>
        <sz val="12"/>
        <rFont val="Arial"/>
        <family val="2"/>
      </rPr>
      <t>(2)</t>
    </r>
  </si>
  <si>
    <r>
      <t>Other retail</t>
    </r>
    <r>
      <rPr>
        <b/>
        <vertAlign val="superscript"/>
        <sz val="12"/>
        <rFont val="Arial"/>
        <family val="2"/>
      </rPr>
      <t>(3)</t>
    </r>
  </si>
  <si>
    <t>(2) Includes lines of credit and credit card receivables.</t>
  </si>
  <si>
    <t>Canada</t>
  </si>
  <si>
    <t>Qualifying revolving retail</t>
  </si>
  <si>
    <t>Other retail</t>
  </si>
  <si>
    <t>United States</t>
  </si>
  <si>
    <t>Residential mortgages</t>
  </si>
  <si>
    <t>Others</t>
  </si>
  <si>
    <t>AIRB Approach</t>
  </si>
  <si>
    <t>Contributed surplus</t>
  </si>
  <si>
    <t>Retained earnings</t>
  </si>
  <si>
    <t>Total risk-weighted assets</t>
  </si>
  <si>
    <t>Third party assets</t>
  </si>
  <si>
    <t>Risk Weight</t>
  </si>
  <si>
    <t xml:space="preserve">   Retail residential mortgages</t>
  </si>
  <si>
    <t>Non-Retail</t>
  </si>
  <si>
    <t xml:space="preserve">   Corporate</t>
  </si>
  <si>
    <t xml:space="preserve">   Sovereign</t>
  </si>
  <si>
    <t>Trading</t>
  </si>
  <si>
    <t>OTC
derivatives</t>
  </si>
  <si>
    <t xml:space="preserve">   Other retail</t>
  </si>
  <si>
    <t>Non-retail</t>
  </si>
  <si>
    <t>Trading book</t>
  </si>
  <si>
    <t>Standardized Approach</t>
  </si>
  <si>
    <t>Credit quality of AIRB Retail portfolios</t>
  </si>
  <si>
    <t>Exposure weighted average PD</t>
  </si>
  <si>
    <t>Exposure weighted average LGD</t>
  </si>
  <si>
    <t>Exposure weighted average risk-weight</t>
  </si>
  <si>
    <t>Retail portfolios</t>
  </si>
  <si>
    <t>Low risk</t>
  </si>
  <si>
    <t>Medium low</t>
  </si>
  <si>
    <t>Medium</t>
  </si>
  <si>
    <t>Medium high</t>
  </si>
  <si>
    <t>High risk</t>
  </si>
  <si>
    <t xml:space="preserve">   Total Residential mortgages</t>
  </si>
  <si>
    <t xml:space="preserve">   Qualifying revolving retail</t>
  </si>
  <si>
    <t xml:space="preserve">   Total Qualifying revolving retail</t>
  </si>
  <si>
    <t xml:space="preserve">   Other Retail</t>
  </si>
  <si>
    <t xml:space="preserve">   Total Other Retail</t>
  </si>
  <si>
    <t>Credit commitments - AIRB Retail portfolios</t>
  </si>
  <si>
    <t>Notional undrawn commitments</t>
  </si>
  <si>
    <r>
      <t>EAD on undrawn commitments</t>
    </r>
    <r>
      <rPr>
        <b/>
        <vertAlign val="superscript"/>
        <sz val="12"/>
        <rFont val="Arial"/>
        <family val="2"/>
      </rPr>
      <t xml:space="preserve"> (1)</t>
    </r>
  </si>
  <si>
    <t>Retail residential mortgages</t>
  </si>
  <si>
    <t>Credit quality of AIRB Non-retail portfolios</t>
  </si>
  <si>
    <t>Investment grade</t>
  </si>
  <si>
    <t>Non-investment grade</t>
  </si>
  <si>
    <t>Watchlist</t>
  </si>
  <si>
    <t>Impaired/default</t>
  </si>
  <si>
    <t>Credit commitments - AIRB Non-retail portfolios</t>
  </si>
  <si>
    <t>Sovereign</t>
  </si>
  <si>
    <t>Total exposure covered by:</t>
  </si>
  <si>
    <t>Protection purchased</t>
  </si>
  <si>
    <t>Protection sold</t>
  </si>
  <si>
    <t>Credit default swaps</t>
  </si>
  <si>
    <t xml:space="preserve">    Indices, singles names and other</t>
  </si>
  <si>
    <t xml:space="preserve">    Tranches on indices</t>
  </si>
  <si>
    <t>Total return swaps</t>
  </si>
  <si>
    <t>Within 1 year</t>
  </si>
  <si>
    <t>1 to 5 years</t>
  </si>
  <si>
    <t>Over 5 years</t>
  </si>
  <si>
    <t>Total
exposures</t>
  </si>
  <si>
    <t>Unfunded
commitments</t>
  </si>
  <si>
    <t>Gross unrealized
gains (losses)</t>
  </si>
  <si>
    <t>Public</t>
  </si>
  <si>
    <t>Private</t>
  </si>
  <si>
    <t>Swaps</t>
  </si>
  <si>
    <t>Options</t>
  </si>
  <si>
    <t>Exchange traded and OTC futures contracts</t>
  </si>
  <si>
    <t>Total notional amount</t>
  </si>
  <si>
    <t>Future credit risk</t>
  </si>
  <si>
    <t>A</t>
  </si>
  <si>
    <t>A+</t>
  </si>
  <si>
    <t>YTD</t>
  </si>
  <si>
    <t>Bank's own assets</t>
  </si>
  <si>
    <t>On balance sheet</t>
  </si>
  <si>
    <t>Off balance sheet</t>
  </si>
  <si>
    <t>Traditional exposures</t>
  </si>
  <si>
    <t>Insured Mortgage loans</t>
  </si>
  <si>
    <t>Credit Cards</t>
  </si>
  <si>
    <t>Seller's interest</t>
  </si>
  <si>
    <t>Total - Bank's own assets</t>
  </si>
  <si>
    <t>Sponsored</t>
  </si>
  <si>
    <t>Residential Mortgages - Insured</t>
  </si>
  <si>
    <t>Residential Mortgages - conventional</t>
  </si>
  <si>
    <t>Fleet Lease Receivables</t>
  </si>
  <si>
    <t>Auto Floorplans</t>
  </si>
  <si>
    <t>Auto Loans</t>
  </si>
  <si>
    <t>Purchased</t>
  </si>
  <si>
    <t>Synthetic exposures</t>
  </si>
  <si>
    <t>Resecuritized exposures</t>
  </si>
  <si>
    <t>Total - Third party assets</t>
  </si>
  <si>
    <t>Total - Bank</t>
  </si>
  <si>
    <t>Banking Book</t>
  </si>
  <si>
    <t>Aggregate Amount of Securitization Exposures</t>
  </si>
  <si>
    <t>Total gross loans</t>
  </si>
  <si>
    <t>Net write-offs</t>
  </si>
  <si>
    <t>Securitization activities for the quarter ended</t>
  </si>
  <si>
    <t>Exposure amount intended to be securitized</t>
  </si>
  <si>
    <t>Insured mortgage loans</t>
  </si>
  <si>
    <t>Trading Book</t>
  </si>
  <si>
    <t>Risk-
Weighted Assets</t>
  </si>
  <si>
    <t xml:space="preserve">Credit Cards </t>
  </si>
  <si>
    <t>Asset Securitization - Managed Loans</t>
  </si>
  <si>
    <t xml:space="preserve">   Standardized Credit Risk Exposure Under the Basel Asset Categories and by Risk Weight</t>
  </si>
  <si>
    <t xml:space="preserve">   Credit Derivative Positions (notional amounts)</t>
  </si>
  <si>
    <t>page 25</t>
  </si>
  <si>
    <t>page 26</t>
  </si>
  <si>
    <t xml:space="preserve">   Asset Securitization - Managed Loans</t>
  </si>
  <si>
    <t>Insured Mortgage loans - MBS</t>
  </si>
  <si>
    <t>Home Equity - ABS</t>
  </si>
  <si>
    <t>Commercial mortgage back securities (CMBS)</t>
  </si>
  <si>
    <t>Collateralized debt obligation (CDO)</t>
  </si>
  <si>
    <t>Collateralized mortgage obligation (CMO)</t>
  </si>
  <si>
    <t>CDX tranches</t>
  </si>
  <si>
    <t>Securitized</t>
  </si>
  <si>
    <t>7% - 30%</t>
  </si>
  <si>
    <t>35% - 100%</t>
  </si>
  <si>
    <t>150% - 850%</t>
  </si>
  <si>
    <t>Resecuritized</t>
  </si>
  <si>
    <t>Master Asset Vehicules</t>
  </si>
  <si>
    <t>(1)  EAD undrawn commitments is the undrawn commitments (notional amount) that is currently undrawn but expected to be drawn in the event of a default.</t>
  </si>
  <si>
    <t>(unaudited) (millions of Canadian dollars)</t>
  </si>
  <si>
    <t>(unaudited)
(millions of Canadian dollars)</t>
  </si>
  <si>
    <t>Credit card receivables</t>
  </si>
  <si>
    <t>Formation of Gross Impaired Loans and Allowance for Credit Losses</t>
  </si>
  <si>
    <t xml:space="preserve">   Formation of Gross Impaired Loans and Allowance for Credit Losses</t>
  </si>
  <si>
    <t>Allowance for Credit Losses</t>
  </si>
  <si>
    <t>(2) The credit card receivable purchased held from Bank's own assets securitization represent the Bank's interest in investment grade subordinated notes issued.</t>
  </si>
  <si>
    <t>Insured</t>
  </si>
  <si>
    <t>Uninsured</t>
  </si>
  <si>
    <t>HELOC</t>
  </si>
  <si>
    <t>Quebec</t>
  </si>
  <si>
    <t>Ontario</t>
  </si>
  <si>
    <t>Alberta</t>
  </si>
  <si>
    <t>British-Columbia</t>
  </si>
  <si>
    <t>Saskatchewan</t>
  </si>
  <si>
    <t>Manitoba</t>
  </si>
  <si>
    <t>Residential Mortgage Portfolio (amortization)</t>
  </si>
  <si>
    <t>0 - 20 years</t>
  </si>
  <si>
    <t>20 - 25 years</t>
  </si>
  <si>
    <t>25 - 30 years</t>
  </si>
  <si>
    <t>30 - 35 years</t>
  </si>
  <si>
    <t xml:space="preserve">   Qualifying revolving retail </t>
  </si>
  <si>
    <t xml:space="preserve">Drawn </t>
  </si>
  <si>
    <t>Undrawn
commitments</t>
  </si>
  <si>
    <t>Credit Cards - ABS</t>
  </si>
  <si>
    <t>(1) The data presented above take into account permissible netting.</t>
  </si>
  <si>
    <t>(2) The amount of EAD appears zero because it is less than $500 K, but it was taken into account in the RWA exposure calculation.</t>
  </si>
  <si>
    <t>(3) EAD undrawn commitments are the undrawn commitments (notional amount) that is currently undrawn but expected to be drawn in the event of a default.</t>
  </si>
  <si>
    <r>
      <t xml:space="preserve">EAD on undrawn commitments </t>
    </r>
    <r>
      <rPr>
        <b/>
        <vertAlign val="superscript"/>
        <sz val="12"/>
        <rFont val="Arial"/>
        <family val="2"/>
      </rPr>
      <t>(3)</t>
    </r>
  </si>
  <si>
    <r>
      <t xml:space="preserve">Impaired/default </t>
    </r>
    <r>
      <rPr>
        <vertAlign val="superscript"/>
        <sz val="12"/>
        <rFont val="Arial"/>
        <family val="2"/>
      </rPr>
      <t>(2)</t>
    </r>
  </si>
  <si>
    <r>
      <t xml:space="preserve">Residential Mortgage Portfolio </t>
    </r>
    <r>
      <rPr>
        <b/>
        <vertAlign val="superscript"/>
        <sz val="12"/>
        <rFont val="Arial"/>
        <family val="2"/>
      </rPr>
      <t>(1)</t>
    </r>
  </si>
  <si>
    <r>
      <t xml:space="preserve">Others </t>
    </r>
    <r>
      <rPr>
        <vertAlign val="superscript"/>
        <sz val="12"/>
        <rFont val="Arial"/>
        <family val="2"/>
      </rPr>
      <t>(2)</t>
    </r>
  </si>
  <si>
    <r>
      <t xml:space="preserve">Watchlist </t>
    </r>
    <r>
      <rPr>
        <vertAlign val="superscript"/>
        <sz val="12"/>
        <rFont val="Arial"/>
        <family val="2"/>
      </rPr>
      <t>(2)</t>
    </r>
  </si>
  <si>
    <t>Commercial paper not included in the
   Pan-Canadian restructuring plan</t>
  </si>
  <si>
    <t>(1) Includes all residential mortgages from all business lines of the Bank.</t>
  </si>
  <si>
    <t>Subordinated debt</t>
  </si>
  <si>
    <t>Current cap on AT1 instruments subject to phase out arrangements</t>
  </si>
  <si>
    <t>Current cap on T2 instruments subject to phase out arrangements</t>
  </si>
  <si>
    <t>Under Basel III</t>
  </si>
  <si>
    <t>35 years and +</t>
  </si>
  <si>
    <r>
      <t xml:space="preserve">AIRB Credit Risk Exposures: </t>
    </r>
    <r>
      <rPr>
        <sz val="16"/>
        <color indexed="10"/>
        <rFont val="Arial"/>
        <family val="2"/>
      </rPr>
      <t>Retail portfolios (continued)</t>
    </r>
  </si>
  <si>
    <r>
      <t xml:space="preserve">AIRB Credit Risk Exposures: </t>
    </r>
    <r>
      <rPr>
        <sz val="16"/>
        <color indexed="10"/>
        <rFont val="Arial"/>
        <family val="2"/>
      </rPr>
      <t xml:space="preserve">Non-retail portfolios </t>
    </r>
    <r>
      <rPr>
        <vertAlign val="superscript"/>
        <sz val="16"/>
        <color indexed="10"/>
        <rFont val="Arial"/>
        <family val="2"/>
      </rPr>
      <t xml:space="preserve">(1) </t>
    </r>
    <r>
      <rPr>
        <sz val="16"/>
        <color indexed="10"/>
        <rFont val="Arial"/>
        <family val="2"/>
      </rPr>
      <t>(continued)</t>
    </r>
  </si>
  <si>
    <t xml:space="preserve">   Aggregate Amount of Securitization Exposures</t>
  </si>
  <si>
    <t>A-</t>
  </si>
  <si>
    <t>1250 %</t>
  </si>
  <si>
    <r>
      <t xml:space="preserve">Residential Mortgage Portfolio Information </t>
    </r>
    <r>
      <rPr>
        <sz val="20"/>
        <color indexed="10"/>
        <rFont val="Arial"/>
        <family val="2"/>
      </rPr>
      <t>(continued)</t>
    </r>
  </si>
  <si>
    <t>Accumulated other comprehensive income and other reserves</t>
  </si>
  <si>
    <t xml:space="preserve">   Financial Institutions</t>
  </si>
  <si>
    <t>Financial Institutions</t>
  </si>
  <si>
    <t>Common Equity Tier 1 capital: instruments and reserves</t>
  </si>
  <si>
    <t>Common Equity Tier 1 capital before regulatory adjustments</t>
  </si>
  <si>
    <t>Deferred tax assets excluding those arising from temporary differences (net of related tax liability)</t>
  </si>
  <si>
    <t>Securitisation gain on sale (as set out in paragraph 562 of Basel II framework)</t>
  </si>
  <si>
    <t>Defined-benefit pension fund net assets</t>
  </si>
  <si>
    <t>Significant investments in the common stock of banking, financial and insurance entities that are outside the scope of regulatory consolidation, net of eligible short positions (amount above 10% threshold)</t>
  </si>
  <si>
    <t>Mortgage servicing rights (amount above 10% threshold)</t>
  </si>
  <si>
    <t>Deferred tax assets arising from temporary differences (amount above 10% threshold, net of related tax liability)</t>
  </si>
  <si>
    <t>Amount exceeding the 15% threshold</t>
  </si>
  <si>
    <t>of which: mortgage servicing rights</t>
  </si>
  <si>
    <t>Regulatory adjustments applied to Common Equity Tier 1 due to insufficient Additional Tier 1 and Tier 2 to cover deductions</t>
  </si>
  <si>
    <t>Total regulatory adjustments to Common equity Tier 1</t>
  </si>
  <si>
    <t>Common Equity Tier 1 capital (CET1)</t>
  </si>
  <si>
    <t>Additional Tier 1 instruments (and CET1 instruments not included in row 5) issued by subsidiaries and held by third parties (amount allowed in group AT1)</t>
  </si>
  <si>
    <t>of which: instruments issued by subsidiaries subject to phase out</t>
  </si>
  <si>
    <t>Additional Tier 1 capital before regulatory adjustments</t>
  </si>
  <si>
    <t>Investments in own Additional Tier 1 instruments</t>
  </si>
  <si>
    <t>Reciprocal cross-holdings in Additional Tier 1 instruments</t>
  </si>
  <si>
    <t>Non significant investments in the capital of banking, financial and insurance entities that are outside the scope of regulatory consolidation, net of eligible short positions (amount above 10% threshold)</t>
  </si>
  <si>
    <t>Significant investments in the capital of banking, financial and insurance entities that are outside the scope of regulatory consolidation, net of eligible short positions</t>
  </si>
  <si>
    <t>Other deductions from Tier 1 capital as determined by OSFI</t>
  </si>
  <si>
    <t>Regulatory adjustments applied to Additional Tier 1 due to insufficient Tier 2 to cover deductions</t>
  </si>
  <si>
    <t>Total regulatory adjustments to Additional Tier 1 capital</t>
  </si>
  <si>
    <t>Additional Tier 1 capital (AT1)</t>
  </si>
  <si>
    <t>Tier 1 capital (T1 = CET1 + AT1)</t>
  </si>
  <si>
    <t>Tier 2 capital: instruments and provisions</t>
  </si>
  <si>
    <t>Tier 2 instruments (and CET1 and AT1 instruments not included in rows 5 or 34) issued by subsidiaries and held by third parties (amount allowed in group Tier 2)</t>
  </si>
  <si>
    <t>Tier 2 capital before regulatory adjustments</t>
  </si>
  <si>
    <t>Investments in own Tier 2 instruments</t>
  </si>
  <si>
    <t>Reciprocal cross-holdings in Tier 2 instruments</t>
  </si>
  <si>
    <t>Significant investments in the capital banking, financial and insurance entities that are outside the scope of regulatory consolidation, net of eligible short positions</t>
  </si>
  <si>
    <t>Other deductions from Tier 2 capital</t>
  </si>
  <si>
    <t>Total regulatory adjustments to Tier 2 capital</t>
  </si>
  <si>
    <t>Tier 2 capital (T2)</t>
  </si>
  <si>
    <t>Total capital (TC = T1 + T2)</t>
  </si>
  <si>
    <t>Total risk weighted assets</t>
  </si>
  <si>
    <t>Capital ratios</t>
  </si>
  <si>
    <t>Common Equity Tier 1 (as a percentage of risk weighted assets)</t>
  </si>
  <si>
    <t>of which: G-SIB buffer requirement</t>
  </si>
  <si>
    <t>OSFI all-in target</t>
  </si>
  <si>
    <t>Common Equity Tier 1 all-in target ratio</t>
  </si>
  <si>
    <t>Amounts below the thresholds for deduction (before risk weighting)</t>
  </si>
  <si>
    <t>Mortgage servicing rights (net of related tax liability)</t>
  </si>
  <si>
    <t>Current cap on CET1 instruments subject to phase out arrangements</t>
  </si>
  <si>
    <t>Amount excluded from CET1 due to cap (excess over cap after redemptions and maturities)</t>
  </si>
  <si>
    <t>Amount excluded from AT1 due to cap (excess over cap after redemptions and maturities)</t>
  </si>
  <si>
    <t>Amount excluded from T2 due to cap (excess over cap after redemptions and maturities)</t>
  </si>
  <si>
    <t>a + a'</t>
  </si>
  <si>
    <t>b</t>
  </si>
  <si>
    <t>c</t>
  </si>
  <si>
    <t>d</t>
  </si>
  <si>
    <t>f - x</t>
  </si>
  <si>
    <t>g</t>
  </si>
  <si>
    <t>h</t>
  </si>
  <si>
    <t>j</t>
  </si>
  <si>
    <t>k - y</t>
  </si>
  <si>
    <t>l</t>
  </si>
  <si>
    <t>m</t>
  </si>
  <si>
    <t>n</t>
  </si>
  <si>
    <t>o</t>
  </si>
  <si>
    <t>v + z</t>
  </si>
  <si>
    <t>p</t>
  </si>
  <si>
    <t>q</t>
  </si>
  <si>
    <t>r</t>
  </si>
  <si>
    <t>s</t>
  </si>
  <si>
    <t>t</t>
  </si>
  <si>
    <t>Directly issued capital subject to phase out from CET1 (only applicable to non-joint stock companies)</t>
  </si>
  <si>
    <t>Common share capital issued by subsidiaries and held by third parties (amount allowed in group CET1)</t>
  </si>
  <si>
    <t>Assets purchased under reverse repurchase agreements and securities borrowed</t>
  </si>
  <si>
    <t>i</t>
  </si>
  <si>
    <t>Goodwill</t>
  </si>
  <si>
    <t>e</t>
  </si>
  <si>
    <t>f</t>
  </si>
  <si>
    <t>Deferred tax assets</t>
  </si>
  <si>
    <t>Deferred tax assets excluding those arising from temporary differences</t>
  </si>
  <si>
    <t>Deferred tax assets arising from temporary differences exceeding regulatory thresholds</t>
  </si>
  <si>
    <t>Deferred tax assets - other temporary differences</t>
  </si>
  <si>
    <t>Deferred tax assets - realize through loss carrybacks</t>
  </si>
  <si>
    <t>k</t>
  </si>
  <si>
    <t>Significant investments in other financial institutions</t>
  </si>
  <si>
    <t>Significant investments exceeding regulatory thresholds</t>
  </si>
  <si>
    <t>m + n</t>
  </si>
  <si>
    <t>Significant investments not exceeding regulatory thresholds</t>
  </si>
  <si>
    <t>Regulatory capital amortization of maturing debentures</t>
  </si>
  <si>
    <t>Subordinated debentures used for regulatory capital</t>
  </si>
  <si>
    <t>Total liabilities</t>
  </si>
  <si>
    <t>a</t>
  </si>
  <si>
    <t>Accumulated Other Comprehensive Income (loss)</t>
  </si>
  <si>
    <t>a'</t>
  </si>
  <si>
    <t>v</t>
  </si>
  <si>
    <t>Under regulatory scope of consolidation</t>
  </si>
  <si>
    <t>Non-significant investments in the capital of banking, financial and insurance entities that are outside the scope of regulatory consolidation, net of eligible short positions (amount above 10% threshold)</t>
  </si>
  <si>
    <t>41a</t>
  </si>
  <si>
    <t>r'</t>
  </si>
  <si>
    <t>67a</t>
  </si>
  <si>
    <t>Transitional Capital Disclosure Template</t>
  </si>
  <si>
    <t xml:space="preserve">As in Report to Shareholders </t>
  </si>
  <si>
    <t>Intangibles assets</t>
  </si>
  <si>
    <t>Net gains (losses) on instruments designated as cash flow hedges</t>
  </si>
  <si>
    <t>v'</t>
  </si>
  <si>
    <t>p'</t>
  </si>
  <si>
    <t>Total Equity</t>
  </si>
  <si>
    <t>Total Liabilities and Equity</t>
  </si>
  <si>
    <t>Residential mortgage</t>
  </si>
  <si>
    <t>Personal and credit card</t>
  </si>
  <si>
    <t>Business and governement</t>
  </si>
  <si>
    <t>Customers' liability under acceptances</t>
  </si>
  <si>
    <t xml:space="preserve">   Regulatory Capital and Capital Ratios under Basel III</t>
  </si>
  <si>
    <t>Gains (losses) due to changes in own credit risk on fair valued liabilities</t>
  </si>
  <si>
    <t>Regulatory adjustments to Common Equity Tier 1 capital</t>
  </si>
  <si>
    <t>Intangible assets other than mortgage-servicing rights</t>
  </si>
  <si>
    <t>Accumulated other comprehensive income related to cash flow hedges</t>
  </si>
  <si>
    <t>Defined benefit pension plan assets (net of related tax liability)</t>
  </si>
  <si>
    <t>Q2 2012</t>
  </si>
  <si>
    <t>Q3 2012</t>
  </si>
  <si>
    <t>Q4 2012</t>
  </si>
  <si>
    <t>Q4 2013</t>
  </si>
  <si>
    <t>Transferred to not impaired during the period</t>
  </si>
  <si>
    <t>Net repayments</t>
  </si>
  <si>
    <t>Recoveries of loans previously written off</t>
  </si>
  <si>
    <t>Disposals of loans</t>
  </si>
  <si>
    <t>Exchange and other movements</t>
  </si>
  <si>
    <t>Recoveries of amounts written off in previous years</t>
  </si>
  <si>
    <t>Disposal of loans</t>
  </si>
  <si>
    <t>Average LGD (%)</t>
  </si>
  <si>
    <t>Exposure weighted average risk-weight asset</t>
  </si>
  <si>
    <t>Internal Ratings grades</t>
  </si>
  <si>
    <t>PD Range              0.000%</t>
  </si>
  <si>
    <t xml:space="preserve">Mnt_EAD                     </t>
  </si>
  <si>
    <t xml:space="preserve"> Average PD  (%)</t>
  </si>
  <si>
    <t xml:space="preserve"> Mnt_RWA                                </t>
  </si>
  <si>
    <t xml:space="preserve"> Percentage RWA (%)</t>
  </si>
  <si>
    <t xml:space="preserve">S&amp;P rating equivalent </t>
  </si>
  <si>
    <t>0.000 - 0.035</t>
  </si>
  <si>
    <t>AAA… AA-</t>
  </si>
  <si>
    <t>0.000 - 0.010</t>
  </si>
  <si>
    <t xml:space="preserve">1.5                                                                                                                     </t>
  </si>
  <si>
    <t>0.035 - 0.044</t>
  </si>
  <si>
    <t>0.010 - 0.019</t>
  </si>
  <si>
    <t xml:space="preserve">2                                                                                                                       </t>
  </si>
  <si>
    <t>0.044 - 0.063</t>
  </si>
  <si>
    <t>0.019 - 0.033</t>
  </si>
  <si>
    <t xml:space="preserve">2.5                                                                                                                     </t>
  </si>
  <si>
    <t>0.063 - 0.103</t>
  </si>
  <si>
    <t>0.033 - 0.060</t>
  </si>
  <si>
    <t xml:space="preserve">3                                                                                                                       </t>
  </si>
  <si>
    <t>0.103 - 0.170</t>
  </si>
  <si>
    <t>BBB+</t>
  </si>
  <si>
    <t>0.060 - 0.107</t>
  </si>
  <si>
    <t xml:space="preserve">3.5                                                                                                                     </t>
  </si>
  <si>
    <t>0.170 -0.280</t>
  </si>
  <si>
    <t>BBB</t>
  </si>
  <si>
    <t>0.107 - 0.191</t>
  </si>
  <si>
    <t xml:space="preserve">4                                                                                                                       </t>
  </si>
  <si>
    <t>0.280 - 0.462</t>
  </si>
  <si>
    <t>BBB-</t>
  </si>
  <si>
    <t>0.191 - 0.342</t>
  </si>
  <si>
    <t xml:space="preserve">4.5                                                                                                                     </t>
  </si>
  <si>
    <t>0.462 - 0.762</t>
  </si>
  <si>
    <t>BB+</t>
  </si>
  <si>
    <t>0.342 -  0.612</t>
  </si>
  <si>
    <t xml:space="preserve">5                                                                                                                       </t>
  </si>
  <si>
    <t>0.762 - 1.256</t>
  </si>
  <si>
    <t>BB</t>
  </si>
  <si>
    <t>0.612 - 1.095</t>
  </si>
  <si>
    <t xml:space="preserve">5.5                                                                                                                     </t>
  </si>
  <si>
    <t>1.256 - 2.070</t>
  </si>
  <si>
    <t>BB-</t>
  </si>
  <si>
    <t>1.095 - 1.960</t>
  </si>
  <si>
    <t xml:space="preserve">6                                                                                                                       </t>
  </si>
  <si>
    <t>2.070 - 3.412</t>
  </si>
  <si>
    <t>B+</t>
  </si>
  <si>
    <t>1.960 - 3.507</t>
  </si>
  <si>
    <t xml:space="preserve">6.5                                                                                                                     </t>
  </si>
  <si>
    <t>3.412 -5.625</t>
  </si>
  <si>
    <t>B</t>
  </si>
  <si>
    <t>3.507 - 6.276</t>
  </si>
  <si>
    <t>7</t>
  </si>
  <si>
    <t>5.625 - 9.272</t>
  </si>
  <si>
    <t>B-</t>
  </si>
  <si>
    <t>6.276 - 11.231</t>
  </si>
  <si>
    <t>7.5</t>
  </si>
  <si>
    <t>9.272 - 15.284</t>
  </si>
  <si>
    <t>CCC+</t>
  </si>
  <si>
    <t>11.231 - 20.099</t>
  </si>
  <si>
    <t>8</t>
  </si>
  <si>
    <t>15.284 - 25.195</t>
  </si>
  <si>
    <t>CCC</t>
  </si>
  <si>
    <t>20.099 - 35.967</t>
  </si>
  <si>
    <t>8.5</t>
  </si>
  <si>
    <t>25.195 - 100</t>
  </si>
  <si>
    <t>CCC-</t>
  </si>
  <si>
    <t>35.967 - 100</t>
  </si>
  <si>
    <t>CC</t>
  </si>
  <si>
    <t>9.5</t>
  </si>
  <si>
    <t>C</t>
  </si>
  <si>
    <t>D</t>
  </si>
  <si>
    <t>page 19</t>
  </si>
  <si>
    <t>Personal Credit Portfolio Subject to the Advanced Internal Rating-Based Approach</t>
  </si>
  <si>
    <t>(3) Includes consumer loans, commercial credit card receivables, certain SME loans, and other personal loans.</t>
  </si>
  <si>
    <t>(2) In the Bank asset class rated ''9'', the EAD amount appears zero because it is less than $500 K, but it was taken into account in the RWA exposure calculation.</t>
  </si>
  <si>
    <t>(1) Includes home equity lines of credit.</t>
  </si>
  <si>
    <t xml:space="preserve"> Average PD
(%)</t>
  </si>
  <si>
    <t>Average LGD
(%)</t>
  </si>
  <si>
    <t xml:space="preserve"> Mnt_RWA</t>
  </si>
  <si>
    <t>New Brunswick</t>
  </si>
  <si>
    <t>(2) The others include : Prince Edward Island, Nova Scotia, Newfoundland and Labrador, Northwest Territories, Yukon and USA.</t>
  </si>
  <si>
    <t>(1) Geographic information based on borrower address (country).</t>
  </si>
  <si>
    <t xml:space="preserve">Corporate AIRB exposures by internal PD grade </t>
  </si>
  <si>
    <t>Sovereign AIRB exposures by Internal PD grade</t>
  </si>
  <si>
    <t>Fair value adjustment and unamortized issuance cost</t>
  </si>
  <si>
    <t>Q3 2014</t>
  </si>
  <si>
    <t>Q2 2014</t>
  </si>
  <si>
    <t>Q1 2014</t>
  </si>
  <si>
    <t>0%</t>
  </si>
  <si>
    <t>Agriculture</t>
  </si>
  <si>
    <t>Utilities</t>
  </si>
  <si>
    <t>Wholesale Trade</t>
  </si>
  <si>
    <t>Retail Trade</t>
  </si>
  <si>
    <t xml:space="preserve">Transportation </t>
  </si>
  <si>
    <t>Finance and Insurance</t>
  </si>
  <si>
    <t>Professional Services</t>
  </si>
  <si>
    <t>Education &amp; Health Care</t>
  </si>
  <si>
    <t>Other Services</t>
  </si>
  <si>
    <t>(2) In the Bank asset class rated ''9'', the EAD amount is less than than $500 K, but it was taken into account in the RWA exposure calculation.</t>
  </si>
  <si>
    <t>(1) The data presented above take into account permissible netting and exclude SME-Retail Portfolio.</t>
  </si>
  <si>
    <t>Exposures subject to credit risk capital</t>
  </si>
  <si>
    <t>Other exposures</t>
  </si>
  <si>
    <t>Drawn</t>
  </si>
  <si>
    <t>Subject to 
market risk capital</t>
  </si>
  <si>
    <t>Repo-style 
transactions</t>
  </si>
  <si>
    <t>At fair value through profit or loss</t>
  </si>
  <si>
    <t>Available-for-sale</t>
  </si>
  <si>
    <t>Business and government</t>
  </si>
  <si>
    <t>Due from clients, dealers and brokers</t>
  </si>
  <si>
    <t>Investments in associates and joint ventures</t>
  </si>
  <si>
    <t>Premises and equipment</t>
  </si>
  <si>
    <t>page 24</t>
  </si>
  <si>
    <t xml:space="preserve">   Capital Requirements for Securitization Exposures Under Securitization Framework</t>
  </si>
  <si>
    <t>(3) As per Basel definition, NHA MBS pooled and 5 units or more mortgages are included in the non-retail category.</t>
  </si>
  <si>
    <t>(2) These exposures may also be subject to market risk.</t>
  </si>
  <si>
    <t>Adjustment to exposure for collateral</t>
  </si>
  <si>
    <t>Total - Gross Credit Risk</t>
  </si>
  <si>
    <t xml:space="preserve">   Capital Adequacy Under Basel III</t>
  </si>
  <si>
    <t>page 9</t>
  </si>
  <si>
    <t xml:space="preserve">   Risk-Weighted Assets Movement by Key Drivers</t>
  </si>
  <si>
    <t>page 20</t>
  </si>
  <si>
    <t>page 21</t>
  </si>
  <si>
    <t>page 22</t>
  </si>
  <si>
    <t>page 23</t>
  </si>
  <si>
    <t xml:space="preserve">   Glossary</t>
  </si>
  <si>
    <t>Undrawn</t>
  </si>
  <si>
    <t xml:space="preserve">Other  </t>
  </si>
  <si>
    <t>Sovereign AIRB exposures by internal PD grade</t>
  </si>
  <si>
    <t>Corporate AIRB exposures by internal PD grade</t>
  </si>
  <si>
    <t>Financial Institutions AIRB exposures by internal PD grade</t>
  </si>
  <si>
    <t>Of which</t>
  </si>
  <si>
    <t>Less: Allowances for credit losses</t>
  </si>
  <si>
    <t>Shortfall of allowances to expected loss</t>
  </si>
  <si>
    <t>Allowances not reflected in regulatory capital</t>
  </si>
  <si>
    <t>Derivative financial instruments</t>
  </si>
  <si>
    <t>Derivatives financial instruments</t>
  </si>
  <si>
    <t>Preferred Shares used for regulatory capital</t>
  </si>
  <si>
    <t>Retained Earnings</t>
  </si>
  <si>
    <t>Innovative instruments</t>
  </si>
  <si>
    <t>Variation</t>
  </si>
  <si>
    <t>All-in basis</t>
  </si>
  <si>
    <t>Prudential valuation adjustments</t>
  </si>
  <si>
    <t>Goodwill (net of related tax liability)</t>
  </si>
  <si>
    <t>Investments in own shares (if not already netted off contributed surplus on reported balance sheet)</t>
  </si>
  <si>
    <t>Additional Tier 1 capital: instruments</t>
  </si>
  <si>
    <t>Additional Tier 1 capital: regulatory adjustments</t>
  </si>
  <si>
    <t>Tier 2 capital: regulatory adjustments</t>
  </si>
  <si>
    <t>60a</t>
  </si>
  <si>
    <t>60b</t>
  </si>
  <si>
    <t>Tier 1 Capital RWA</t>
  </si>
  <si>
    <t>60c</t>
  </si>
  <si>
    <t>Total capital RWA</t>
  </si>
  <si>
    <t>of which: capital conservation buffer requirement</t>
  </si>
  <si>
    <t>of which: institution specific countercyclical buffer requirement</t>
  </si>
  <si>
    <t>Common Equity Tier 1 available to meet buffers (as a percentage of risk weighted assets)</t>
  </si>
  <si>
    <t>Transitional basis</t>
  </si>
  <si>
    <t>(2)</t>
  </si>
  <si>
    <t>(3)</t>
  </si>
  <si>
    <t>(4)</t>
  </si>
  <si>
    <t>Financial institutions</t>
  </si>
  <si>
    <t>Regulatory scaling factor</t>
  </si>
  <si>
    <t>VaR</t>
  </si>
  <si>
    <t>Stressed VaR</t>
  </si>
  <si>
    <t>Interest-rate specific risk</t>
  </si>
  <si>
    <t>Non-counterparty
 credit risk</t>
  </si>
  <si>
    <t xml:space="preserve">Credit risk – Risk-weighted assets at beginning </t>
  </si>
  <si>
    <t xml:space="preserve">Book size </t>
  </si>
  <si>
    <t xml:space="preserve">Book quality </t>
  </si>
  <si>
    <t xml:space="preserve">Model updates </t>
  </si>
  <si>
    <t xml:space="preserve">Methodology and policy </t>
  </si>
  <si>
    <t xml:space="preserve">Acquisitions and disposals </t>
  </si>
  <si>
    <t xml:space="preserve">Foreign exchange movements </t>
  </si>
  <si>
    <t xml:space="preserve">Credit risk – Risk-weighted assets at end </t>
  </si>
  <si>
    <t xml:space="preserve">Market risk – Risk-weighted assets at beginning </t>
  </si>
  <si>
    <t xml:space="preserve">Market risk – Risk-weighted assets at end </t>
  </si>
  <si>
    <t xml:space="preserve">Operational risk – Risk-weighted assets at beginning </t>
  </si>
  <si>
    <t xml:space="preserve">Movement in risk levels </t>
  </si>
  <si>
    <t xml:space="preserve">Operational risk – Risk-weighted assets at end </t>
  </si>
  <si>
    <t>Risk-weighted assets at end</t>
  </si>
  <si>
    <t>Notes to users</t>
  </si>
  <si>
    <t>page 6</t>
  </si>
  <si>
    <t>Expected Losses (EL)</t>
  </si>
  <si>
    <t>RWA</t>
  </si>
  <si>
    <t>PD bands</t>
  </si>
  <si>
    <t>Exceptionally low</t>
  </si>
  <si>
    <t>Very low</t>
  </si>
  <si>
    <t>Low</t>
  </si>
  <si>
    <t>High</t>
  </si>
  <si>
    <t>(1)</t>
  </si>
  <si>
    <t>(5)</t>
  </si>
  <si>
    <t>(6)</t>
  </si>
  <si>
    <t xml:space="preserve">   Credit Quality of AIRB Exposure - Retail Portfolios</t>
  </si>
  <si>
    <t>0.000% - 0.144%</t>
  </si>
  <si>
    <t>0.145% - 0.506%</t>
  </si>
  <si>
    <t>0.507% - 1.116%</t>
  </si>
  <si>
    <t>1.117% - 2.681%</t>
  </si>
  <si>
    <t>2.682% - 9.348%</t>
  </si>
  <si>
    <t>9.349% - 99.99%</t>
  </si>
  <si>
    <t>Risk-weigthed assets</t>
  </si>
  <si>
    <t>Risk-weighted assets</t>
  </si>
  <si>
    <t>Counterparty credit risk</t>
  </si>
  <si>
    <t xml:space="preserve">Total - Credit risk </t>
  </si>
  <si>
    <t>Market risk</t>
  </si>
  <si>
    <t>Total - Market risk</t>
  </si>
  <si>
    <t>Operational risk</t>
  </si>
  <si>
    <t xml:space="preserve">Exposure at default </t>
  </si>
  <si>
    <t xml:space="preserve">   </t>
  </si>
  <si>
    <t>Common Equity Tier 1 (CET1)</t>
  </si>
  <si>
    <t>page 7</t>
  </si>
  <si>
    <t>page 8</t>
  </si>
  <si>
    <t>page 17</t>
  </si>
  <si>
    <t>page 18</t>
  </si>
  <si>
    <t>(1) Includes deconsolidated assets related to insurance activities and all other assets that are neither subject to credit nor market risks.</t>
  </si>
  <si>
    <t>Other
off-balance
sheet items</t>
  </si>
  <si>
    <t xml:space="preserve">Other
off-balance
sheet items </t>
  </si>
  <si>
    <t>See risk-weighted assets.</t>
  </si>
  <si>
    <t>Banking Book Equities</t>
  </si>
  <si>
    <t>Banking book equities comprise mainly exposures held for strategic and other reasons.</t>
  </si>
  <si>
    <t>The Bank's capital divided by risk-weighted assets. The Bank's capital can be either CET1 Capital, Tier 1 capital or Total capital, producing three different capital ratios.</t>
  </si>
  <si>
    <t>Common Equity Tier 1 (CET1) capital</t>
  </si>
  <si>
    <t>All direct credit risk exposures to corporations, partnerships and proprietorships, exposures guaranteed by those entities.</t>
  </si>
  <si>
    <t>Credit risk</t>
  </si>
  <si>
    <t>Credit risk is the risk of a financial loss if an obligor does not fully honour its contractual commitments to the Bank. Obligors may be borrowers, issuers, counterparties or guarantors. Credit risk is the most significant risk facing the Bank in the normal course of business. The Bank is exposed to credit risk not only through its direct lending activities and transactions but also through commitments to extend credit, letters of guarantee, letters of credit, over-the-counter derivatives trading, available-for-sale debt securities, securities purchased under reverse repurchase agreements, deposits with financial institutions, brokerage activities and transactions carrying a settlement risk for the Bank such as irrevocable fund transfers to third parties via electronic payment systems.</t>
  </si>
  <si>
    <t>Drawn exposure</t>
  </si>
  <si>
    <t>The amount of credit risk exposure resulting from loans already advanced to the customer.</t>
  </si>
  <si>
    <t>Exposure at default (EAD)</t>
  </si>
  <si>
    <t>An estimate of the amount of exposure to a customer at the event of, and at the time of, default.</t>
  </si>
  <si>
    <t>All direct credit risk exposures to deposit-taking institutions and regulated securities firms, and exposures guaranteed by those entities.</t>
  </si>
  <si>
    <t>Loss given default (LGD)</t>
  </si>
  <si>
    <t>An estimate of the amount of exposure to a customer that will not be recovered following a default by that customer, expressed as a percentage of the exposure at default.</t>
  </si>
  <si>
    <t>Market risk is the risk of financial loss resulting from adverse movements in underlying market factors. Market risk at the Bank arises from its participation in market-making, trading, investment and asset/liability management activities.</t>
  </si>
  <si>
    <t>Operational risk is the risk of loss resulting from an inadequacy or a failure ascribable to people, processes, technology or external events. Operational risks are present in every activity of the Bank. Theft, fraud, unauthorized transactions, system errors, human error, amendments to or misinterpretation of acts and regulations, litigation or disputes with clients or property damage are just a few examples of events likely to cause financial loss, harm the Bank’s reputation or result in regulatory penalties or sanctions.</t>
  </si>
  <si>
    <t>Other off-balance sheet</t>
  </si>
  <si>
    <t>Letters of guarantee, documentary letters of credit and securitized assets that represent the Bank's commitment to make payments in the event that a client cannot meet its financial obligations to third parties.</t>
  </si>
  <si>
    <t>This exposure class includes consumer loans, SME credit card receivables, SME loans (excluding  mortgages of five units or more), and other personal loans.</t>
  </si>
  <si>
    <t>Over-the-counter derivatives (OTC)</t>
  </si>
  <si>
    <t>The amount of credit risk exposure resulting from derivatives that trade directly between two counterparties, rather than through exchanges.</t>
  </si>
  <si>
    <t>Probability of default (PD)</t>
  </si>
  <si>
    <t>An estimate of the likelihood of default for any particular customer which occurs when that customer is not able to repay its obligations as they become contractually due.</t>
  </si>
  <si>
    <t>Qualifying revolving retail (QRR)</t>
  </si>
  <si>
    <t>This exposure class includes lines of credit and credit card receivables.</t>
  </si>
  <si>
    <t>Retail Residential Mortgage</t>
  </si>
  <si>
    <t>This exposure class includes loans to individuals against residential property (four units or less) and lines of credit secured by equity in residential property (HELOC).</t>
  </si>
  <si>
    <t>Risk-weighted assets (RWA)</t>
  </si>
  <si>
    <t>Assets are risk weighted according to the guidelines established by the Office of the Superintendent of Financial Institutions. In the standardized calculation approach, factors are applied to the face value of certain assets in order to reflect comparable risk levels. In the advanced approach,  risk-weighted assets are derived from the Bank's internal models which represents the Bank's own assessment of the risks it incurs. Off-balance sheet instruments are converted to balance sheet (or credit) equivalents by adjusting the notional values before applying the appropriate risk-weighting factors.</t>
  </si>
  <si>
    <t>Scaling Factor</t>
  </si>
  <si>
    <t>An add-on of 6% is applied as a calibration adjustment to the risk weighted assets amount for credit risk assessed under the AIRB approach.</t>
  </si>
  <si>
    <t>Repo-style transactions</t>
  </si>
  <si>
    <t>Financial obligations related to securities sold (repos) or repurchased (reverse repos) pursuant to an agreement under which the securities will be repurchased (repos) or resold (reverse repos) on a specified date and at a specified price. Such an agreement is a form of short-term funding (repos) or collateralized lending (reverse repos). Repo-style transactions also include loaned and borrowed securities that are off-balance sheet.</t>
  </si>
  <si>
    <t>All direct credit risk exposures to governments, central banks and certain public sector entities, and exposures guaranteed by those entities.</t>
  </si>
  <si>
    <t>Standardized approach</t>
  </si>
  <si>
    <t>Tier 1 capital</t>
  </si>
  <si>
    <t>Tier 2 capital</t>
  </si>
  <si>
    <t>Tier 2 capital is mainly comprised of subordinated debentures and the collective allowance.</t>
  </si>
  <si>
    <t>Total capital</t>
  </si>
  <si>
    <t>Undrawn commitments</t>
  </si>
  <si>
    <t>The amount of credit risk exposure resulting from loans that have not been advanced to a customer, but which a customer may be entitled to draw in the future.</t>
  </si>
  <si>
    <r>
      <t>Ghislain Parent,</t>
    </r>
    <r>
      <rPr>
        <sz val="14"/>
        <rFont val="MetaBookLF-Roman"/>
        <family val="2"/>
      </rPr>
      <t xml:space="preserve"> Chief Financial Officer and Executive Vice-President Finance and Treasury, Tel: 514 394-6807</t>
    </r>
  </si>
  <si>
    <r>
      <t>This document is available via the Bank's web site:</t>
    </r>
    <r>
      <rPr>
        <b/>
        <sz val="16"/>
        <rFont val="MetaBookLF-Roman"/>
        <family val="2"/>
      </rPr>
      <t xml:space="preserve"> </t>
    </r>
    <r>
      <rPr>
        <b/>
        <sz val="18"/>
        <rFont val="MetaBookLF-Roman"/>
        <family val="2"/>
      </rPr>
      <t>www.nbc.ca</t>
    </r>
  </si>
  <si>
    <r>
      <t>Directly issued qualifying Tier 2 instruments plus related contributed surplus</t>
    </r>
    <r>
      <rPr>
        <vertAlign val="superscript"/>
        <sz val="12"/>
        <rFont val="MetaBookLF-Roman"/>
        <family val="2"/>
      </rPr>
      <t>(3)</t>
    </r>
  </si>
  <si>
    <t>On balance sheet exposures at carrying value</t>
  </si>
  <si>
    <r>
      <t xml:space="preserve">Gross impaired loans and other past due loans </t>
    </r>
    <r>
      <rPr>
        <b/>
        <vertAlign val="superscript"/>
        <sz val="11"/>
        <color theme="1"/>
        <rFont val="MetaBookLF-Roman"/>
        <family val="2"/>
      </rPr>
      <t>(1)</t>
    </r>
  </si>
  <si>
    <t xml:space="preserve">   Gross Credit Exposure by Residual Contractual Maturity</t>
  </si>
  <si>
    <t xml:space="preserve">   Credit Risk Mitigation - Guarantees and Credit Derivatives</t>
  </si>
  <si>
    <t>Credit Risk Mitigation - Guarantees and Credit Derivatives</t>
  </si>
  <si>
    <r>
      <t xml:space="preserve">AIRB Credit Risk Exposures: </t>
    </r>
    <r>
      <rPr>
        <sz val="20"/>
        <color indexed="10"/>
        <rFont val="MetaBookLF-Roman"/>
        <family val="2"/>
      </rPr>
      <t>Non-retail portfolios</t>
    </r>
    <r>
      <rPr>
        <vertAlign val="superscript"/>
        <sz val="20"/>
        <color indexed="10"/>
        <rFont val="MetaBookLF-Roman"/>
        <family val="2"/>
      </rPr>
      <t xml:space="preserve">(1) </t>
    </r>
    <r>
      <rPr>
        <sz val="20"/>
        <color indexed="10"/>
        <rFont val="MetaBookLF-Roman"/>
        <family val="2"/>
      </rPr>
      <t>(continued)</t>
    </r>
  </si>
  <si>
    <t>(unaudited) 
(millions of Canadian dollars)</t>
  </si>
  <si>
    <t>Foreign Exchange Related Contracts</t>
  </si>
  <si>
    <t>Interest Rate Related Contracts</t>
  </si>
  <si>
    <t>Financial Futures</t>
  </si>
  <si>
    <t>Equity and Commodity Contracts</t>
  </si>
  <si>
    <t>Credit Derivatives</t>
  </si>
  <si>
    <t>Total Derivatives</t>
  </si>
  <si>
    <t>Derivatives Financial Intruments According to Basel Definition</t>
  </si>
  <si>
    <t xml:space="preserve">   Derivatives Financial Intruments According to Basel Definition</t>
  </si>
  <si>
    <t>Allowed for inclusion in Tier 2 capital</t>
  </si>
  <si>
    <t>Subject to phase out</t>
  </si>
  <si>
    <t>Allowed for inclusion in additional Tier 1 capital</t>
  </si>
  <si>
    <t>Excluded from additional Tier 1 capital due to cap</t>
  </si>
  <si>
    <t>Portion allowed for inclusion into CET1</t>
  </si>
  <si>
    <t>Portion allowed for inclusion into Tier 1 capital</t>
  </si>
  <si>
    <t>Portion allowed for inclusion into Tier 2 capital</t>
  </si>
  <si>
    <t>Portion not allowed for regulatory capital</t>
  </si>
  <si>
    <r>
      <t>EAD Amount</t>
    </r>
    <r>
      <rPr>
        <b/>
        <vertAlign val="superscript"/>
        <sz val="12"/>
        <rFont val="MetaBookLF-Roman"/>
        <family val="2"/>
      </rPr>
      <t>(2)</t>
    </r>
  </si>
  <si>
    <r>
      <t>EAD on undrawn commitments</t>
    </r>
    <r>
      <rPr>
        <b/>
        <vertAlign val="superscript"/>
        <sz val="12"/>
        <rFont val="MetaBookLF-Roman"/>
        <family val="2"/>
      </rPr>
      <t>(3)</t>
    </r>
  </si>
  <si>
    <r>
      <t>Mnt_EAD</t>
    </r>
    <r>
      <rPr>
        <b/>
        <vertAlign val="superscript"/>
        <sz val="12"/>
        <color theme="1"/>
        <rFont val="MetaBookLF-Roman"/>
        <family val="2"/>
      </rPr>
      <t xml:space="preserve">(2)         </t>
    </r>
    <r>
      <rPr>
        <b/>
        <sz val="12"/>
        <color theme="1"/>
        <rFont val="MetaBookLF-Roman"/>
        <family val="2"/>
      </rPr>
      <t xml:space="preserve">     </t>
    </r>
  </si>
  <si>
    <t xml:space="preserve">Assets </t>
  </si>
  <si>
    <t>Liabilities</t>
  </si>
  <si>
    <t>Equity Attributable to Shareholders</t>
  </si>
  <si>
    <r>
      <t xml:space="preserve">AIRB Credit Risk Exposures: </t>
    </r>
    <r>
      <rPr>
        <sz val="34"/>
        <color indexed="10"/>
        <rFont val="MetaBookLF-Roman"/>
        <family val="2"/>
      </rPr>
      <t>Non-retail portfolios</t>
    </r>
    <r>
      <rPr>
        <vertAlign val="superscript"/>
        <sz val="34"/>
        <color indexed="10"/>
        <rFont val="MetaBookLF-Roman"/>
        <family val="2"/>
      </rPr>
      <t>(1)</t>
    </r>
  </si>
  <si>
    <t>page 27</t>
  </si>
  <si>
    <t>PD Range
0.000%</t>
  </si>
  <si>
    <t>pages 4-5</t>
  </si>
  <si>
    <t>Pilar III and Regulatory Capital Disclosure</t>
  </si>
  <si>
    <t xml:space="preserve">   AIRB Credit Risk Exposures: Non-retail Portfolios</t>
  </si>
  <si>
    <t xml:space="preserve">   Reconciliation Between Financial Accounting and Regulatory Capital Balance Sheets</t>
  </si>
  <si>
    <t>Total - Net Credit Risk</t>
  </si>
  <si>
    <t xml:space="preserve">                                                 </t>
  </si>
  <si>
    <t>Replacement cost</t>
  </si>
  <si>
    <t xml:space="preserve">              </t>
  </si>
  <si>
    <t xml:space="preserve">Replacement cost </t>
  </si>
  <si>
    <t xml:space="preserve">Replacement cost  </t>
  </si>
  <si>
    <t>See risk-weighted assets below.</t>
  </si>
  <si>
    <t>Advanced Internal Ratings-Based (AIRB) approach</t>
  </si>
  <si>
    <t>Capital Ratio</t>
  </si>
  <si>
    <t>Credit Risk</t>
  </si>
  <si>
    <t>- purchased</t>
  </si>
  <si>
    <t>- sold</t>
  </si>
  <si>
    <t>- gross</t>
  </si>
  <si>
    <t>(1) Gross credit exposure is the expected exposure upon the default of an obligor before any specific allowances or credit risk mitigation.</t>
  </si>
  <si>
    <t>(1) Protection sold solely for the purpose of reducing protection purchased.</t>
  </si>
  <si>
    <t>SUPPLEMENTARY REGULATORY CAPITAL DISCLOSURE</t>
  </si>
  <si>
    <t>na</t>
  </si>
  <si>
    <t>Standardized</t>
  </si>
  <si>
    <t>(2) The capital requirement is equal to 8% of risk-weighted assets.</t>
  </si>
  <si>
    <t>(2) The references identify balance sheet components which are used in calculation of regulatory capital on page 4.</t>
  </si>
  <si>
    <t>Excluded from Tier 2 capital due to cap</t>
  </si>
  <si>
    <t>(4) Calculated based on CET1 risk-weighted assets.</t>
  </si>
  <si>
    <t xml:space="preserve">(1) No eligible financial collateral. </t>
  </si>
  <si>
    <t>Shortfall of total provisions to expected losses</t>
  </si>
  <si>
    <t>Common Equity Tier 1 Capital RWA (CET1)</t>
  </si>
  <si>
    <t>Preferred shares</t>
  </si>
  <si>
    <t>(1) Figures are presented in an "all-in" basis.</t>
  </si>
  <si>
    <t>(2) Calculated based on CET1 risk-weighted assets.</t>
  </si>
  <si>
    <t>(1) These amounts do not take into account allowances for credit losses nor amounts pledged as collateral. The tables also exclude equity securities.</t>
  </si>
  <si>
    <t>(2) For exposures under the AIRB approach, eligible financial collateral is taken into account in the Bank's Loss Given Default (LGD) models. 
      Separate disclosure of eligible financial collateral is, therefore, not required.</t>
  </si>
  <si>
    <t>p' + v '</t>
  </si>
  <si>
    <t xml:space="preserve">e </t>
  </si>
  <si>
    <t>Gains and losses due to changes in own credit risk on fair value liabilities</t>
  </si>
  <si>
    <t>Deferred tax liabilities</t>
  </si>
  <si>
    <t>w</t>
  </si>
  <si>
    <t>x</t>
  </si>
  <si>
    <t>y</t>
  </si>
  <si>
    <t>Other deferred tax liabilities</t>
  </si>
  <si>
    <t>Related to goodwill</t>
  </si>
  <si>
    <t>Related to intangibles</t>
  </si>
  <si>
    <t>Related to pensions</t>
  </si>
  <si>
    <t>Risk Grade</t>
  </si>
  <si>
    <t>Notional of undrawn commitments</t>
  </si>
  <si>
    <t>Exposure weighted-average
(EAD %)</t>
  </si>
  <si>
    <t>Exposure weighted-average
(PD %)</t>
  </si>
  <si>
    <t>Exposure weighted-average
(LGD %)</t>
  </si>
  <si>
    <t>Includes all other drawn and undrawn retail exposures.</t>
  </si>
  <si>
    <t>Represents retail exposures under the AIRB approach. Amounts are before allowance for credit losses and after credit risk mitigation.</t>
  </si>
  <si>
    <t>Includes insured drawn and undrawn retail mortgages and home equity lines of credit.</t>
  </si>
  <si>
    <t>Includes only uninsured undrawn retail mortgages and home equity lines of credit.</t>
  </si>
  <si>
    <t>Includes only uninsured drawn retail mortgages and home equity lines of credit.</t>
  </si>
  <si>
    <t>EL adjusted average risk weight is calculated as (RWA + 12.5 x EL) / EAD.</t>
  </si>
  <si>
    <t>(1) Net replacement cost is gross positive replacement cost with consideration of master netting agreements without consideration of collateral.</t>
  </si>
  <si>
    <t>(2) Includes the impact of master netting agreements but excludes collateral.</t>
  </si>
  <si>
    <t>(3) Risk weighted amounts reported are net of impact of collaterals and master netting agrements.</t>
  </si>
  <si>
    <t xml:space="preserve">RWA                                </t>
  </si>
  <si>
    <t>Banking Book Equity</t>
  </si>
  <si>
    <t xml:space="preserve">   Banking Book Equity</t>
  </si>
  <si>
    <t xml:space="preserve">Q1 </t>
  </si>
  <si>
    <r>
      <t xml:space="preserve">Residential mortgages </t>
    </r>
    <r>
      <rPr>
        <vertAlign val="superscript"/>
        <sz val="12"/>
        <color theme="1"/>
        <rFont val="MetaBookLF-Roman"/>
        <family val="2"/>
      </rPr>
      <t>(2)</t>
    </r>
  </si>
  <si>
    <r>
      <t xml:space="preserve">Qualifying revolving retail </t>
    </r>
    <r>
      <rPr>
        <vertAlign val="superscript"/>
        <sz val="12"/>
        <color theme="1"/>
        <rFont val="MetaBookLF-Roman"/>
        <family val="2"/>
      </rPr>
      <t>(3)</t>
    </r>
  </si>
  <si>
    <r>
      <t xml:space="preserve">Other retail </t>
    </r>
    <r>
      <rPr>
        <vertAlign val="superscript"/>
        <sz val="12"/>
        <color theme="1"/>
        <rFont val="MetaBookLF-Roman"/>
        <family val="2"/>
      </rPr>
      <t>(4)</t>
    </r>
  </si>
  <si>
    <r>
      <t xml:space="preserve">Non Retail </t>
    </r>
    <r>
      <rPr>
        <vertAlign val="superscript"/>
        <sz val="12"/>
        <color theme="1"/>
        <rFont val="MetaBookLF-Roman"/>
        <family val="2"/>
      </rPr>
      <t>(5)</t>
    </r>
  </si>
  <si>
    <t>Europe</t>
  </si>
  <si>
    <r>
      <t xml:space="preserve">Non Retail </t>
    </r>
    <r>
      <rPr>
        <vertAlign val="superscript"/>
        <sz val="12"/>
        <color theme="1"/>
        <rFont val="Arial"/>
        <family val="2"/>
      </rPr>
      <t>(5)</t>
    </r>
  </si>
  <si>
    <t>(2) Includes Retail residential mortgages comprising one to four units (Basel definition) and HELOC.</t>
  </si>
  <si>
    <t>(3) Includes line of credit and credit card receivables.</t>
  </si>
  <si>
    <t>(4) Includes consumer loans, and other personal loans but excludes SME retail.</t>
  </si>
  <si>
    <t>(5) Non Retail portfolio includes SME-Retail loans.</t>
  </si>
  <si>
    <t>OTC Derivatives</t>
  </si>
  <si>
    <t xml:space="preserve">Non-Retail Portfolio </t>
  </si>
  <si>
    <t>(1) EAD amounts are after securitization and exclude trading related portfolio.</t>
  </si>
  <si>
    <r>
      <t xml:space="preserve">Geographic Distribution of Gross Exposure </t>
    </r>
    <r>
      <rPr>
        <vertAlign val="superscript"/>
        <sz val="20"/>
        <color indexed="10"/>
        <rFont val="MetaBookLF-Roman"/>
        <family val="2"/>
      </rPr>
      <t>(1)</t>
    </r>
  </si>
  <si>
    <r>
      <t xml:space="preserve">Jean Dagenais, </t>
    </r>
    <r>
      <rPr>
        <sz val="14"/>
        <rFont val="MetaBookLF-Roman"/>
        <family val="2"/>
      </rPr>
      <t>Senior Vice-President Finance, Tel: 514 394-6233</t>
    </r>
  </si>
  <si>
    <t>Average estimated
(PD %)</t>
  </si>
  <si>
    <t>Actual default rate
(%)</t>
  </si>
  <si>
    <t>Estimated LGD reflects loss estimates under a downturn economic scenario and is based on defaulted accounts.</t>
  </si>
  <si>
    <t xml:space="preserve">Actual LGD includes indirect costs and discount rate and is based on defaulted accounts on which recovery process is completed. </t>
  </si>
  <si>
    <t>Estimated and actual EAD are computed for revolving products only and are based on defaulted accounts.</t>
  </si>
  <si>
    <t>Retail PD and EAD are based on account weighted average whilst retail LGD is based on exposure weighted average.</t>
  </si>
  <si>
    <t>(7)</t>
  </si>
  <si>
    <t>(8)</t>
  </si>
  <si>
    <t>Actual LGD for insured residential mortgages is n/a to reflect the credit risk mitigation from government backed entities.</t>
  </si>
  <si>
    <t>(9)</t>
  </si>
  <si>
    <t xml:space="preserve">   AIRB Credit Risk Exposure - Back-Testing</t>
  </si>
  <si>
    <t>page 28</t>
  </si>
  <si>
    <t>Credit options</t>
  </si>
  <si>
    <t>Tier 1 capital ratio consists of Common Equity Tier 1 capital and Additional Tier 1 instruments, namely, eligible non-cumulative preferred shares and the eligible amount of innovative instruments. Tier 1 capital ratio is calculated by dividing Tier 1 capital by risk-weighted assets.</t>
  </si>
  <si>
    <t>Common Equity Tier 1 capital consists of common shareholders’ equity less goodwill, intangible assets and other capital deductions. Common Equity Tier 1 capital ratio is calculated by dividing Common Equity Tier 1 capital by risk-weighted assets.</t>
  </si>
  <si>
    <t>Total capital is the sum of Tier 1 and Tier 2 capital. Total capital ratio is calculated by dividing total capital, less adjustments or regulatory deductions, by risk-weighted assets.</t>
  </si>
  <si>
    <t>Greece</t>
  </si>
  <si>
    <t>Ireland</t>
  </si>
  <si>
    <t>Italy</t>
  </si>
  <si>
    <t>Portugal</t>
  </si>
  <si>
    <t>Spain</t>
  </si>
  <si>
    <t>Total GIIPS</t>
  </si>
  <si>
    <t>France</t>
  </si>
  <si>
    <t>Germany</t>
  </si>
  <si>
    <t>United Kingdom</t>
  </si>
  <si>
    <t>Other Europe</t>
  </si>
  <si>
    <t>Total - Credit Risk</t>
  </si>
  <si>
    <t>(1) Exposure at default is the expected gross exposure upon the default of an obligor. This amount is before any specific allowance or partial write-offs and does not reflect the impact of credit risk mitigation and collateral held. This table excludes Equity exposures.</t>
  </si>
  <si>
    <t>(2) Represents securities purchased under reverse repurchase agreements and sold under repurchase agreements, and securities borrowed and loaned.</t>
  </si>
  <si>
    <t>(3) Letters of guarantee and credit that represent the Bank's commitment to make payments in the event that a client cannot meet its financial obligations to third parties.</t>
  </si>
  <si>
    <t xml:space="preserve">   Gross Credit Risk Exposure at Default in Europe</t>
  </si>
  <si>
    <t xml:space="preserve">(2) For drawn, undrawn and Other off-balance sheet exposures, eligible financial collateral is taken into account in the Bank's Loss Given Default (LGD) models. </t>
  </si>
  <si>
    <t>Wholesale and Sovereign's PD is based on borrower weighted average whilst the LGD and EAD are based on facility weighted average.</t>
  </si>
  <si>
    <r>
      <t>Reference</t>
    </r>
    <r>
      <rPr>
        <vertAlign val="superscript"/>
        <sz val="12"/>
        <rFont val="MetaBookLF-Roman"/>
        <family val="2"/>
      </rPr>
      <t>(2)</t>
    </r>
  </si>
  <si>
    <r>
      <t>Directly issued qualifying common share capital plus related contributed surplus</t>
    </r>
    <r>
      <rPr>
        <vertAlign val="superscript"/>
        <sz val="12"/>
        <rFont val="MetaBookLF-Roman"/>
        <family val="2"/>
      </rPr>
      <t>(3)</t>
    </r>
  </si>
  <si>
    <r>
      <t>Directly issued qualifying Additional Tier 1 instruments plus related contributed surplus</t>
    </r>
    <r>
      <rPr>
        <vertAlign val="superscript"/>
        <sz val="12"/>
        <rFont val="MetaBookLF-Roman"/>
        <family val="2"/>
      </rPr>
      <t>(3)</t>
    </r>
  </si>
  <si>
    <t>(1) As requested by the Office of the Superintendent of Financial Institutions (Canada) (OSFI), all the Domestic Systemically Important Banks (D-SIBs) in Canada must fully apply the Basel III deductions and must disclose the all-in-ratios.</t>
  </si>
  <si>
    <t>Allowance eligible for inclusion in Tier 2 in respect of exposures subject to standardised approach
(prior to application of cap)</t>
  </si>
  <si>
    <t>of which: D-SIBs buffer requirement</t>
  </si>
  <si>
    <r>
      <t>Credit valuation adjustment charge</t>
    </r>
    <r>
      <rPr>
        <vertAlign val="superscript"/>
        <sz val="12"/>
        <rFont val="MetaBookLF-Roman"/>
        <family val="2"/>
      </rPr>
      <t>(4)</t>
    </r>
  </si>
  <si>
    <r>
      <t>Counterparty
credit risk</t>
    </r>
    <r>
      <rPr>
        <b/>
        <vertAlign val="superscript"/>
        <sz val="12"/>
        <color indexed="8"/>
        <rFont val="MetaBookLF-Roman"/>
        <family val="2"/>
      </rPr>
      <t>(2)</t>
    </r>
  </si>
  <si>
    <r>
      <t>Movement in risk levels</t>
    </r>
    <r>
      <rPr>
        <vertAlign val="superscript"/>
        <sz val="12"/>
        <color indexed="8"/>
        <rFont val="MetaBookLF-Roman"/>
        <family val="2"/>
      </rPr>
      <t>(3)</t>
    </r>
  </si>
  <si>
    <r>
      <t>Cash and deposits with financial institutions</t>
    </r>
    <r>
      <rPr>
        <vertAlign val="superscript"/>
        <sz val="12"/>
        <color theme="1"/>
        <rFont val="MetaBookLF-Roman"/>
        <family val="2"/>
      </rPr>
      <t>(2)</t>
    </r>
  </si>
  <si>
    <r>
      <t>Derivative financial instruments</t>
    </r>
    <r>
      <rPr>
        <vertAlign val="superscript"/>
        <sz val="12"/>
        <color theme="1"/>
        <rFont val="MetaBookLF-Roman"/>
        <family val="2"/>
      </rPr>
      <t>(2)</t>
    </r>
  </si>
  <si>
    <r>
      <t>Residential mortgage</t>
    </r>
    <r>
      <rPr>
        <vertAlign val="superscript"/>
        <sz val="12"/>
        <color theme="1"/>
        <rFont val="MetaBookLF-Roman"/>
        <family val="2"/>
      </rPr>
      <t>(3)</t>
    </r>
  </si>
  <si>
    <r>
      <t>All other</t>
    </r>
    <r>
      <rPr>
        <b/>
        <vertAlign val="superscript"/>
        <sz val="12"/>
        <color indexed="8"/>
        <rFont val="MetaBookLF-Roman"/>
        <family val="2"/>
      </rPr>
      <t>(1)</t>
    </r>
  </si>
  <si>
    <t>Intangible assets</t>
  </si>
  <si>
    <t>Securities purchased under reverse repurchase agreements and securities borrowed</t>
  </si>
  <si>
    <t xml:space="preserve">   Insured Drawn and</t>
  </si>
  <si>
    <t>Qualifying revolving</t>
  </si>
  <si>
    <t xml:space="preserve">credit </t>
  </si>
  <si>
    <r>
      <t>Retail portfolio</t>
    </r>
    <r>
      <rPr>
        <b/>
        <vertAlign val="superscript"/>
        <sz val="12"/>
        <rFont val="Cambria"/>
        <family val="1"/>
      </rPr>
      <t>(5)</t>
    </r>
  </si>
  <si>
    <t>(millions of Canadian dollars)</t>
  </si>
  <si>
    <r>
      <t>Credit equivalent</t>
    </r>
    <r>
      <rPr>
        <vertAlign val="superscript"/>
        <sz val="12"/>
        <rFont val="MetaBookLF-Roman"/>
        <family val="2"/>
      </rPr>
      <t>(2)</t>
    </r>
  </si>
  <si>
    <r>
      <t>- net</t>
    </r>
    <r>
      <rPr>
        <i/>
        <vertAlign val="superscript"/>
        <sz val="12"/>
        <rFont val="MetaBookLF-Roman"/>
        <family val="2"/>
      </rPr>
      <t>(1)</t>
    </r>
  </si>
  <si>
    <r>
      <t>Risk-weighted equivalent</t>
    </r>
    <r>
      <rPr>
        <vertAlign val="superscript"/>
        <sz val="12"/>
        <rFont val="MetaBookLF-Roman"/>
        <family val="2"/>
      </rPr>
      <t>(3)</t>
    </r>
  </si>
  <si>
    <r>
      <t>Retained</t>
    </r>
    <r>
      <rPr>
        <vertAlign val="superscript"/>
        <sz val="11"/>
        <color theme="1"/>
        <rFont val="MetaBookLF-Roman"/>
        <family val="2"/>
      </rPr>
      <t>(1)</t>
    </r>
  </si>
  <si>
    <r>
      <t>Purchased</t>
    </r>
    <r>
      <rPr>
        <vertAlign val="superscript"/>
        <sz val="11"/>
        <color theme="1"/>
        <rFont val="MetaBookLF-Roman"/>
        <family val="2"/>
      </rPr>
      <t>(2)</t>
    </r>
  </si>
  <si>
    <r>
      <t>Traditional exposures</t>
    </r>
    <r>
      <rPr>
        <vertAlign val="superscript"/>
        <sz val="11"/>
        <color theme="1"/>
        <rFont val="MetaBookLF-Roman"/>
        <family val="2"/>
      </rPr>
      <t>(3)</t>
    </r>
  </si>
  <si>
    <r>
      <t>Master Asset Vehicules</t>
    </r>
    <r>
      <rPr>
        <vertAlign val="superscript"/>
        <sz val="12"/>
        <rFont val="MetaBookLF-Roman"/>
        <family val="2"/>
      </rPr>
      <t>(4)</t>
    </r>
  </si>
  <si>
    <t>(1) Notional amount.</t>
  </si>
  <si>
    <t xml:space="preserve">     The regulatory consolidation does not include structured entities, where significant risk has been transferred to third parties nor subsidiaries and associates engaged in insurance activities.</t>
  </si>
  <si>
    <t xml:space="preserve">(4) For drawn, undrawn and Other off-balance sheet exposures, eligible financial collateral is taken into account in the Bank's Loss Given Default (LGD) models. </t>
  </si>
  <si>
    <t>Actual and estimated EAD for residential mortgage is computed only for Home equity lines of credit since the conventional residential mortgages are non-revolving.</t>
  </si>
  <si>
    <t>Non-significant investments in the capital of other financials institutions</t>
  </si>
  <si>
    <t>Significant investments in the common stock of financials institutions</t>
  </si>
  <si>
    <t>Deferred tax assets arising from temporary differences (net of related tax liabilities)</t>
  </si>
  <si>
    <t>(3) Calculated using the simple risk-weight method.</t>
  </si>
  <si>
    <r>
      <t xml:space="preserve">   Undrawn</t>
    </r>
    <r>
      <rPr>
        <vertAlign val="superscript"/>
        <sz val="12"/>
        <rFont val="MetaBookLF-Roman"/>
        <family val="2"/>
      </rPr>
      <t>(3)</t>
    </r>
  </si>
  <si>
    <r>
      <t xml:space="preserve">   Uninsured Undrawn</t>
    </r>
    <r>
      <rPr>
        <vertAlign val="superscript"/>
        <sz val="12"/>
        <rFont val="MetaBookLF-Roman"/>
        <family val="2"/>
      </rPr>
      <t>(4)</t>
    </r>
  </si>
  <si>
    <r>
      <t xml:space="preserve">   Uninsured Drawn</t>
    </r>
    <r>
      <rPr>
        <vertAlign val="superscript"/>
        <sz val="12"/>
        <rFont val="MetaBookLF-Roman"/>
        <family val="2"/>
      </rPr>
      <t>(5)</t>
    </r>
  </si>
  <si>
    <r>
      <t>Other retail</t>
    </r>
    <r>
      <rPr>
        <vertAlign val="superscript"/>
        <sz val="12"/>
        <rFont val="MetaBookLF-Roman"/>
        <family val="2"/>
      </rPr>
      <t>(6)</t>
    </r>
  </si>
  <si>
    <t>(4) Securitised exposure recognized for capital ratio but not for consolidated balance sheet purposes due to IFRS standards.</t>
  </si>
  <si>
    <t>(1) The Retained exposures for insured mortgage loans and credit card receivables are treated under the AIRB Framework as if they remained on the Bank's balance sheet.</t>
  </si>
  <si>
    <t>(4) Resecuritized exposures comprise the carrying value of the restructured notes held by the Bank and the Bank's committed amount to the margin funding facility related to the MAV.</t>
  </si>
  <si>
    <t>Net Repo-Style transactions and OTC derivatives</t>
  </si>
  <si>
    <t>Leverage Ratio under Basel III</t>
  </si>
  <si>
    <t>Accounting assets vs. leverage ratio exposure  – Transitional basis</t>
  </si>
  <si>
    <t>Total consolidated assets as per published financial statements</t>
  </si>
  <si>
    <t>Adjustment for investments in banking, financial, insurance or commercial entities that are consolidated for accounting purposes but outside the scope of regulatory consolidation</t>
  </si>
  <si>
    <t>Adjustment for fiduciary assets recognised on the balance sheet pursuant to the operative accounting framework but excluded from the leverage ratio exposure measure</t>
  </si>
  <si>
    <t>Adjustment for off balance-sheet items</t>
  </si>
  <si>
    <t>Other adjustments</t>
  </si>
  <si>
    <t>Leverage Ratio Exposure (transitional basis)</t>
  </si>
  <si>
    <t>Leverage ratio common disclosure</t>
  </si>
  <si>
    <t>On-balance sheet exposures</t>
  </si>
  <si>
    <t>On-balance sheet items (excluding derivatives, SFTs and grandfathered securitization exposures but including collateral)</t>
  </si>
  <si>
    <t>(Asset amounts deducted in determining Basel III transitional Tier 1 capital)</t>
  </si>
  <si>
    <t>Derivative exposures</t>
  </si>
  <si>
    <t>Replacement cost associated with all derivative transactions (i.e., net of eligible cash variation margin)</t>
  </si>
  <si>
    <t>Add-on amounts for PFE associated with all derivative transactions</t>
  </si>
  <si>
    <t>Gross up for derivatives collateral provided where deducted from the balance sheet assets pursuant to the operative accounting framework</t>
  </si>
  <si>
    <t>(Deductions of receivables assets for cash variation margin provided in derivative transactions)</t>
  </si>
  <si>
    <t>(Exempted CCP-leg of client 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</si>
  <si>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</si>
  <si>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</si>
  <si>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</si>
  <si>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</si>
  <si>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recognised for accounting purposes (with no recognition of netting), after adjusting for sale accounting transactions</t>
  </si>
  <si>
    <t>(Netted amounts of cash payables and cash receivables of gross SFT assets)</t>
  </si>
  <si>
    <t>Counterparty credit risk (CCR) exposure for SFTs</t>
  </si>
  <si>
    <t>Agent transaction exposures</t>
  </si>
  <si>
    <t>Total securities financing transaction exposures (sum of lines 12 to 15)</t>
  </si>
  <si>
    <t>Other off-balance sheet exposures</t>
  </si>
  <si>
    <t>Off-balance sheet exposure at gross notional amount</t>
  </si>
  <si>
    <t>(Adjustments for conversion to credit equivalent amounts)</t>
  </si>
  <si>
    <t>Off-balance sheet items (sum of lines 17 and 18)</t>
  </si>
  <si>
    <t>Capital and Total Exposures  - Transitional Basis</t>
  </si>
  <si>
    <t>Total Exposures (sum of lines 3, 11, 16 and 19)</t>
  </si>
  <si>
    <t>Basel III leverage ratio</t>
  </si>
  <si>
    <t>All-in basis (Required by OSFI)</t>
  </si>
  <si>
    <t>(Regulatory adjustments)</t>
  </si>
  <si>
    <t xml:space="preserve">   Leverage Ratio under Basel III</t>
  </si>
  <si>
    <r>
      <t>Adjustment for derivative financial instruments</t>
    </r>
    <r>
      <rPr>
        <vertAlign val="superscript"/>
        <sz val="12"/>
        <rFont val="MetaBookLF-Roman"/>
        <family val="2"/>
      </rPr>
      <t>(1)</t>
    </r>
  </si>
  <si>
    <t>EAD Amount</t>
  </si>
  <si>
    <t>(2) EAD undrawn commitments are the undrawn commitments (notional amount) that is currently undrawn but expected to be drawn in the event of a default.</t>
  </si>
  <si>
    <t>(1) The data presented above take into account permissible netting and exclude SME-Retail Portfolio, trading related portfolio and Equity.</t>
  </si>
  <si>
    <t xml:space="preserve">   Distribution of Gross Credit Exposure (Non-Retail Portfolio by Industries)</t>
  </si>
  <si>
    <t>page 29</t>
  </si>
  <si>
    <t>pages 12</t>
  </si>
  <si>
    <t>pages 13-14</t>
  </si>
  <si>
    <t>pages 15-16</t>
  </si>
  <si>
    <t>Purchase receivables</t>
  </si>
  <si>
    <t>Leverage ratio</t>
  </si>
  <si>
    <t>Total Exposures</t>
  </si>
  <si>
    <t xml:space="preserve">   Residential mortgage</t>
  </si>
  <si>
    <t xml:space="preserve">Canadian residential mortgage and HELOCs </t>
  </si>
  <si>
    <t>(2) Reconciliation with Balance Sheet is presented on page 7.</t>
  </si>
  <si>
    <t>Capital ratio under Basel III</t>
  </si>
  <si>
    <t>Exposure weighted-average risk weight asset (RWA %)</t>
  </si>
  <si>
    <t>The leverage ratio is calculated by dividing the amount of Tier 1 capital by the total exposure. Total exposure is defined as the sum of on-balance-sheet assets (including derivative exposures and securities financing transaction exposures) and off-balance-sheet items. Assets deducted from Tier 1 capital are also deducted from the total exposure.</t>
  </si>
  <si>
    <r>
      <t>Total on-balance sheet exposures</t>
    </r>
    <r>
      <rPr>
        <b/>
        <sz val="12"/>
        <color rgb="FF222222"/>
        <rFont val="MetaBookLF-Roman"/>
        <family val="2"/>
      </rPr>
      <t> (excluding derivatives and SFTs) (sum of lines 1 and 2)</t>
    </r>
  </si>
  <si>
    <r>
      <t>Banking book equity</t>
    </r>
    <r>
      <rPr>
        <vertAlign val="superscript"/>
        <sz val="12"/>
        <rFont val="MetaBookLF-Roman"/>
        <family val="2"/>
      </rPr>
      <t>(3)</t>
    </r>
  </si>
  <si>
    <t>Formation of Gross Impaired Loans (by activity)</t>
  </si>
  <si>
    <t>Leverage Ratio – Transitional Basis</t>
  </si>
  <si>
    <t>(1) Adjustments due to differences between accounting and regulatory netting standards.</t>
  </si>
  <si>
    <r>
      <t>Adjustment for securities financing transactions</t>
    </r>
    <r>
      <rPr>
        <vertAlign val="superscript"/>
        <sz val="12"/>
        <rFont val="MetaBookLF-Roman"/>
        <family val="2"/>
      </rPr>
      <t>(1)</t>
    </r>
  </si>
  <si>
    <t>(3) Sponsored Traditional exposures comprise Bank's committed amount to the Fusion Trust and Clarity Trust liquidity facility lines as well as the Bank's purchased note of Fusion Trust and Clarity Trust.</t>
  </si>
  <si>
    <r>
      <t xml:space="preserve">(3) A complete list of capital instruments and their main features is now available on the Bank's website at </t>
    </r>
    <r>
      <rPr>
        <u/>
        <sz val="11"/>
        <rFont val="MetaBookLF-Roman"/>
        <family val="2"/>
      </rPr>
      <t>nbc.ca</t>
    </r>
    <r>
      <rPr>
        <sz val="11"/>
        <rFont val="MetaBookLF-Roman"/>
        <family val="2"/>
      </rPr>
      <t xml:space="preserve"> under </t>
    </r>
    <r>
      <rPr>
        <i/>
        <sz val="11"/>
        <rFont val="MetaBookLF-Roman"/>
        <family val="2"/>
      </rPr>
      <t>Investor Relations &gt; Capital &amp; Debt Information &gt; Main Features of Regulatory Capital Instruments.</t>
    </r>
  </si>
  <si>
    <t xml:space="preserve">   Maximum Credit Risk Exposure Under the Basel Asset Categories</t>
  </si>
  <si>
    <t>Balance sheet</t>
  </si>
  <si>
    <t>Reconciliation of Balance Sheet with Credit Risk Exposures</t>
  </si>
  <si>
    <t xml:space="preserve">   Reconciliation of Balance Sheet with Credit Risk Exposures</t>
  </si>
  <si>
    <r>
      <t>EL adjusted average risk weight %</t>
    </r>
    <r>
      <rPr>
        <b/>
        <vertAlign val="superscript"/>
        <sz val="12"/>
        <rFont val="MetaBookLF-Roman"/>
        <family val="2"/>
      </rPr>
      <t>(2)</t>
    </r>
  </si>
  <si>
    <r>
      <t>Repo-style
transactions</t>
    </r>
    <r>
      <rPr>
        <vertAlign val="superscript"/>
        <sz val="11"/>
        <rFont val="MetaBookLF-Roman"/>
        <family val="2"/>
      </rPr>
      <t>(2)</t>
    </r>
  </si>
  <si>
    <r>
      <t>Other
off-balance
sheet items</t>
    </r>
    <r>
      <rPr>
        <vertAlign val="superscript"/>
        <sz val="12"/>
        <rFont val="MetaBookLF-Roman"/>
        <family val="2"/>
      </rPr>
      <t xml:space="preserve">(3) </t>
    </r>
  </si>
  <si>
    <t xml:space="preserve">   of which: significant investments in the common stock of financials</t>
  </si>
  <si>
    <t xml:space="preserve">   of which: deferred tax assets arising from temporary differences</t>
  </si>
  <si>
    <t xml:space="preserve">   of which: classified as equity under applicable accounting standards</t>
  </si>
  <si>
    <t xml:space="preserve">   of which: classified as liabilities under applicable accounting standards</t>
  </si>
  <si>
    <t xml:space="preserve">   of which: Reverse mortgages</t>
  </si>
  <si>
    <t>(1) Exposure amounts are the expected gross exposure upon the default of an obligor. These amounts are net of specific allowance but do not reflect the impact of credit risk mitigation and collateral held.</t>
  </si>
  <si>
    <r>
      <t>AIRB Approach</t>
    </r>
    <r>
      <rPr>
        <vertAlign val="superscript"/>
        <sz val="12"/>
        <rFont val="MetaBookLF-Roman"/>
        <family val="2"/>
      </rPr>
      <t>(2)</t>
    </r>
  </si>
  <si>
    <r>
      <t>EAD on undrawn commitments</t>
    </r>
    <r>
      <rPr>
        <vertAlign val="superscript"/>
        <sz val="12"/>
        <rFont val="MetaBookLF-Roman"/>
        <family val="2"/>
      </rPr>
      <t>(2)</t>
    </r>
  </si>
  <si>
    <r>
      <t>Average estimated
(LGD %)</t>
    </r>
    <r>
      <rPr>
        <vertAlign val="superscript"/>
        <sz val="12"/>
        <rFont val="MetaBookLF-Roman"/>
        <family val="2"/>
      </rPr>
      <t>(2)</t>
    </r>
  </si>
  <si>
    <r>
      <t>Actual
(LGD %)</t>
    </r>
    <r>
      <rPr>
        <vertAlign val="superscript"/>
        <sz val="12"/>
        <rFont val="MetaBookLF-Roman"/>
        <family val="2"/>
      </rPr>
      <t>(3)</t>
    </r>
  </si>
  <si>
    <r>
      <t>Estimated
(EAD %)</t>
    </r>
    <r>
      <rPr>
        <vertAlign val="superscript"/>
        <sz val="12"/>
        <rFont val="MetaBookLF-Roman"/>
        <family val="2"/>
      </rPr>
      <t>(4)</t>
    </r>
  </si>
  <si>
    <r>
      <t>Actual
(EAD %)</t>
    </r>
    <r>
      <rPr>
        <vertAlign val="superscript"/>
        <sz val="12"/>
        <rFont val="MetaBookLF-Roman"/>
        <family val="2"/>
      </rPr>
      <t>(4)</t>
    </r>
  </si>
  <si>
    <r>
      <t>EAD - Gross Exposure</t>
    </r>
    <r>
      <rPr>
        <vertAlign val="superscript"/>
        <sz val="12"/>
        <color theme="1"/>
        <rFont val="MetaBookLF-Roman"/>
        <family val="2"/>
      </rPr>
      <t>(1)</t>
    </r>
  </si>
  <si>
    <r>
      <t>Other
off-balance
sheet items</t>
    </r>
    <r>
      <rPr>
        <b/>
        <vertAlign val="superscript"/>
        <sz val="12"/>
        <rFont val="MetaBookLF-Roman"/>
        <family val="2"/>
      </rPr>
      <t xml:space="preserve">(3) </t>
    </r>
  </si>
  <si>
    <r>
      <t>Total - Net Credit Risk</t>
    </r>
    <r>
      <rPr>
        <vertAlign val="superscript"/>
        <sz val="12"/>
        <rFont val="MetaBookLF-Roman"/>
        <family val="2"/>
      </rPr>
      <t>(4)</t>
    </r>
  </si>
  <si>
    <t>Classified as impaired during the period</t>
  </si>
  <si>
    <r>
      <t>Standardized</t>
    </r>
    <r>
      <rPr>
        <vertAlign val="superscript"/>
        <sz val="12"/>
        <rFont val="MetaBookLF-Roman"/>
        <family val="2"/>
      </rPr>
      <t>(1)</t>
    </r>
  </si>
  <si>
    <r>
      <t>AIRB</t>
    </r>
    <r>
      <rPr>
        <vertAlign val="superscript"/>
        <sz val="12"/>
        <rFont val="MetaBookLF-Roman"/>
        <family val="2"/>
      </rPr>
      <t>(2)</t>
    </r>
  </si>
  <si>
    <r>
      <t>Credit portfolio</t>
    </r>
    <r>
      <rPr>
        <vertAlign val="superscript"/>
        <sz val="12"/>
        <rFont val="MetaBookLF-Roman"/>
        <family val="2"/>
      </rPr>
      <t>(1)</t>
    </r>
    <r>
      <rPr>
        <sz val="12"/>
        <rFont val="MetaBookLF-Roman"/>
        <family val="2"/>
      </rPr>
      <t xml:space="preserve"> </t>
    </r>
  </si>
  <si>
    <r>
      <t>Gross impaired loans and other past due loans</t>
    </r>
    <r>
      <rPr>
        <vertAlign val="superscript"/>
        <sz val="12"/>
        <rFont val="MetaBookLF-Roman"/>
        <family val="2"/>
      </rPr>
      <t>(2)</t>
    </r>
  </si>
  <si>
    <r>
      <t>Total gross loans</t>
    </r>
    <r>
      <rPr>
        <vertAlign val="superscript"/>
        <sz val="12"/>
        <rFont val="MetaBookLF-Roman"/>
        <family val="2"/>
      </rPr>
      <t>(1)</t>
    </r>
  </si>
  <si>
    <t>(2) Comprises impaired loans and fully secured loans that are 90 days or more past due and for which, in the opinion of management, there is reasonable assurance that principal and interest will ultimately be collected.</t>
  </si>
  <si>
    <t xml:space="preserve">      Credit card receivables are not classified as impaired loans but, instead, are written off when payments are 180 days in arrears.</t>
  </si>
  <si>
    <r>
      <t>Formation of Gross Impaired Loans</t>
    </r>
    <r>
      <rPr>
        <vertAlign val="superscript"/>
        <sz val="12"/>
        <rFont val="MetaBookLF-Roman"/>
        <family val="2"/>
      </rPr>
      <t>(1)</t>
    </r>
    <r>
      <rPr>
        <b/>
        <sz val="12"/>
        <rFont val="MetaBookLF-Roman"/>
        <family val="2"/>
      </rPr>
      <t xml:space="preserve"> (by sector)</t>
    </r>
  </si>
  <si>
    <r>
      <t>Capital requirement</t>
    </r>
    <r>
      <rPr>
        <vertAlign val="superscript"/>
        <sz val="12"/>
        <rFont val="MetaBookLF-Roman"/>
        <family val="2"/>
      </rPr>
      <t>(2)</t>
    </r>
  </si>
  <si>
    <r>
      <t>Cross - Reference to Definition of Capital</t>
    </r>
    <r>
      <rPr>
        <vertAlign val="superscript"/>
        <sz val="12"/>
        <color indexed="8"/>
        <rFont val="MetaBookLF-Roman"/>
        <family val="2"/>
      </rPr>
      <t>(2)</t>
    </r>
  </si>
  <si>
    <r>
      <t>Deconsolidation of Insurance</t>
    </r>
    <r>
      <rPr>
        <vertAlign val="superscript"/>
        <sz val="12"/>
        <color indexed="8"/>
        <rFont val="MetaBookLF-Roman"/>
        <family val="2"/>
      </rPr>
      <t>(3)</t>
    </r>
    <r>
      <rPr>
        <b/>
        <sz val="12"/>
        <color indexed="8"/>
        <rFont val="MetaBookLF-Roman"/>
        <family val="2"/>
      </rPr>
      <t xml:space="preserve"> and other entities</t>
    </r>
    <r>
      <rPr>
        <vertAlign val="superscript"/>
        <sz val="12"/>
        <color indexed="8"/>
        <rFont val="MetaBookLF-Roman"/>
        <family val="2"/>
      </rPr>
      <t>(4)</t>
    </r>
  </si>
  <si>
    <t>Capital instruments subject to phase-out arrangements (only applicable between Jan 1, 2018 and Jan 1, 2022)</t>
  </si>
  <si>
    <t>Trading portfolio</t>
  </si>
  <si>
    <t>(4) This total excludes SME retail exposure.</t>
  </si>
  <si>
    <r>
      <t>Construction</t>
    </r>
    <r>
      <rPr>
        <vertAlign val="superscript"/>
        <sz val="12"/>
        <rFont val="MetaBookLF-Roman"/>
        <family val="2"/>
      </rPr>
      <t>(2)</t>
    </r>
  </si>
  <si>
    <r>
      <t>Real Estate</t>
    </r>
    <r>
      <rPr>
        <vertAlign val="superscript"/>
        <sz val="12"/>
        <color theme="1"/>
        <rFont val="MetaBookLF-Roman"/>
        <family val="2"/>
      </rPr>
      <t>(3)</t>
    </r>
  </si>
  <si>
    <r>
      <t>Total – Non-retail</t>
    </r>
    <r>
      <rPr>
        <vertAlign val="superscript"/>
        <sz val="12"/>
        <color theme="1"/>
        <rFont val="MetaBookLF-Roman"/>
        <family val="2"/>
      </rPr>
      <t>(4)</t>
    </r>
  </si>
  <si>
    <r>
      <t>Uninsured residential mortgages incl. Home equity line of credit</t>
    </r>
    <r>
      <rPr>
        <vertAlign val="superscript"/>
        <sz val="12"/>
        <rFont val="MetaBookLF-Roman"/>
        <family val="2"/>
      </rPr>
      <t>(6)</t>
    </r>
  </si>
  <si>
    <r>
      <t>Insured residential mortgages</t>
    </r>
    <r>
      <rPr>
        <vertAlign val="superscript"/>
        <sz val="12"/>
        <rFont val="MetaBookLF-Roman"/>
        <family val="2"/>
      </rPr>
      <t>(7)</t>
    </r>
  </si>
  <si>
    <r>
      <t>Wholesale &amp; Sovereign portfolio</t>
    </r>
    <r>
      <rPr>
        <vertAlign val="superscript"/>
        <sz val="12"/>
        <rFont val="Meta"/>
      </rPr>
      <t>(8)</t>
    </r>
  </si>
  <si>
    <r>
      <t>Sovereign</t>
    </r>
    <r>
      <rPr>
        <vertAlign val="superscript"/>
        <sz val="12"/>
        <rFont val="Cambria"/>
        <family val="1"/>
      </rPr>
      <t>(9)</t>
    </r>
  </si>
  <si>
    <r>
      <t>Financial Institutions</t>
    </r>
    <r>
      <rPr>
        <vertAlign val="superscript"/>
        <sz val="12"/>
        <rFont val="Cambria"/>
        <family val="1"/>
      </rPr>
      <t>(9)</t>
    </r>
  </si>
  <si>
    <t>Actual LGD for the Financial Institutions and Sovereign are na because no defaulted facilities recovery were completed during the period.
Actual EAD are na because no default was observed during the period.</t>
  </si>
  <si>
    <t>(2) Includes some public private partnership and project finance loans.</t>
  </si>
  <si>
    <t>Other deductions or regulatory adjustments to CET1 as determined by OSFI
(including regulatory adjustments in respect of own use property)</t>
  </si>
  <si>
    <t>Leverage ratio – All-in basis</t>
  </si>
  <si>
    <t>Leverage ratio under Basel III</t>
  </si>
  <si>
    <t>2016</t>
  </si>
  <si>
    <t>Tier 1 capital all-in target ratio</t>
  </si>
  <si>
    <t>Total capital all-in target ratio</t>
  </si>
  <si>
    <t>Oil and Gas</t>
  </si>
  <si>
    <t>Mining</t>
  </si>
  <si>
    <t>(5) Trading Credit Derivatives only.</t>
  </si>
  <si>
    <r>
      <t>Total notional amount (trading only)</t>
    </r>
    <r>
      <rPr>
        <vertAlign val="superscript"/>
        <sz val="12"/>
        <rFont val="MetaBookLF-Roman"/>
        <family val="2"/>
      </rPr>
      <t>(5)</t>
    </r>
  </si>
  <si>
    <r>
      <t>Total Return Swap Notional Amount</t>
    </r>
    <r>
      <rPr>
        <vertAlign val="superscript"/>
        <sz val="12"/>
        <rFont val="MetaBookLF-Roman"/>
        <family val="2"/>
      </rPr>
      <t>(4) (5)</t>
    </r>
  </si>
  <si>
    <t>Interest rate contracts</t>
  </si>
  <si>
    <t>Foreign exchange contracts</t>
  </si>
  <si>
    <t>Exchange-traded contracts</t>
  </si>
  <si>
    <t>Settled by central counterparties</t>
  </si>
  <si>
    <t>OTC-Traded</t>
  </si>
  <si>
    <t>Not settled by central counterparties</t>
  </si>
  <si>
    <t>page 30</t>
  </si>
  <si>
    <t xml:space="preserve">   Over The Counter Derivatives Financial Instruments Settled by Central Counterparties</t>
  </si>
  <si>
    <r>
      <t>Replacement cost</t>
    </r>
    <r>
      <rPr>
        <vertAlign val="superscript"/>
        <sz val="12"/>
        <rFont val="MetaBookLF-Roman"/>
        <family val="2"/>
      </rPr>
      <t>(5)</t>
    </r>
    <r>
      <rPr>
        <sz val="12"/>
        <rFont val="MetaBookLF-Roman"/>
        <family val="2"/>
      </rPr>
      <t xml:space="preserve"> </t>
    </r>
  </si>
  <si>
    <t xml:space="preserve">Institution-specific buffer requirement (minimum CET1 requirement plus capital conservation buffer plus G-SIB buffer requirement plus D-SIB buffer requirement expressed as a percentage of risk weighted assets) </t>
  </si>
  <si>
    <t>Ineligible additional Tier 1 capital</t>
  </si>
  <si>
    <t>Ineligible additional Tier 2 capital</t>
  </si>
  <si>
    <r>
      <t>Claude Breton,</t>
    </r>
    <r>
      <rPr>
        <sz val="14"/>
        <rFont val="MetaBookLF-Roman"/>
        <family val="2"/>
      </rPr>
      <t xml:space="preserve"> Vice-President Public Affairs, Tel: 514 394-8644</t>
    </r>
  </si>
  <si>
    <r>
      <t>Regulatory Capital and Capital Ratios under Basel III</t>
    </r>
    <r>
      <rPr>
        <vertAlign val="superscript"/>
        <sz val="26"/>
        <color theme="0"/>
        <rFont val="MetaBookLF-Roman"/>
        <family val="2"/>
      </rPr>
      <t>(1)</t>
    </r>
  </si>
  <si>
    <r>
      <t>Regulatory Capital and Capital Ratios under Basel III</t>
    </r>
    <r>
      <rPr>
        <vertAlign val="superscript"/>
        <sz val="26"/>
        <color theme="0"/>
        <rFont val="MetaBookLF-Roman"/>
        <family val="2"/>
      </rPr>
      <t>(1)</t>
    </r>
    <r>
      <rPr>
        <sz val="26"/>
        <color theme="0"/>
        <rFont val="MetaBookLF-Roman"/>
        <family val="2"/>
      </rPr>
      <t xml:space="preserve"> (continued)</t>
    </r>
  </si>
  <si>
    <t>Q2 2016</t>
  </si>
  <si>
    <r>
      <t>Standardized Credit Risk Exposure Under the Basel Asset Categories and by Risk Weight</t>
    </r>
    <r>
      <rPr>
        <vertAlign val="superscript"/>
        <sz val="26"/>
        <color theme="0"/>
        <rFont val="MetaBookLF-Roman"/>
        <family val="2"/>
      </rPr>
      <t>(1)</t>
    </r>
  </si>
  <si>
    <r>
      <t>Maximum Credit Risk Exposure Under the Basel Asset Categories</t>
    </r>
    <r>
      <rPr>
        <vertAlign val="superscript"/>
        <sz val="28"/>
        <color theme="0"/>
        <rFont val="MetaBookLF-Roman"/>
        <family val="2"/>
      </rPr>
      <t>(1)</t>
    </r>
  </si>
  <si>
    <r>
      <t>AIRB Credit Risk Exposure - Back-Testing</t>
    </r>
    <r>
      <rPr>
        <vertAlign val="superscript"/>
        <sz val="26"/>
        <color theme="0"/>
        <rFont val="MetaBookLF-Roman"/>
        <family val="2"/>
      </rPr>
      <t>(1)</t>
    </r>
  </si>
  <si>
    <r>
      <t>Gross Credit Risk Exposure at Default in Europe</t>
    </r>
    <r>
      <rPr>
        <vertAlign val="superscript"/>
        <sz val="26"/>
        <color theme="0"/>
        <rFont val="MetaBookLF-Roman"/>
        <family val="2"/>
      </rPr>
      <t>(1)</t>
    </r>
  </si>
  <si>
    <t xml:space="preserve">   Personal and Commercial</t>
  </si>
  <si>
    <t xml:space="preserve">   Wealth Management</t>
  </si>
  <si>
    <t xml:space="preserve">   Financial Markets</t>
  </si>
  <si>
    <t xml:space="preserve">   Other</t>
  </si>
  <si>
    <t>(1) Credit card receivables are not included.</t>
  </si>
  <si>
    <r>
      <t>Gross Credit Exposure by Residual Contractual Maturity</t>
    </r>
    <r>
      <rPr>
        <vertAlign val="superscript"/>
        <sz val="26"/>
        <color theme="0"/>
        <rFont val="MetaBookLF-Roman"/>
        <family val="2"/>
      </rPr>
      <t>(1)</t>
    </r>
  </si>
  <si>
    <r>
      <t>Credit Quality of AIRB Exposure -</t>
    </r>
    <r>
      <rPr>
        <sz val="26"/>
        <color theme="0"/>
        <rFont val="MetaBookLF-Roman"/>
        <family val="2"/>
      </rPr>
      <t xml:space="preserve"> Retail Portfolios</t>
    </r>
    <r>
      <rPr>
        <vertAlign val="superscript"/>
        <sz val="26"/>
        <color theme="0"/>
        <rFont val="MetaBookLF-Roman"/>
        <family val="2"/>
      </rPr>
      <t>(1)</t>
    </r>
  </si>
  <si>
    <r>
      <t>Distribution of Gross Credit Risk Exposure</t>
    </r>
    <r>
      <rPr>
        <sz val="26"/>
        <color theme="0"/>
        <rFont val="MetaBookLF-Roman"/>
        <family val="2"/>
      </rPr>
      <t xml:space="preserve"> (Non-Retail Portfolio by Industries)</t>
    </r>
  </si>
  <si>
    <t>Glossary</t>
  </si>
  <si>
    <r>
      <t xml:space="preserve">Linda Boulanger, </t>
    </r>
    <r>
      <rPr>
        <sz val="14"/>
        <rFont val="MetaBookLF-Roman"/>
        <family val="2"/>
      </rPr>
      <t>Vice-President Investor Relations, Tel: 514 394-0296</t>
    </r>
  </si>
  <si>
    <t>(4) During the second quarter of 2016, a $250 million ($183 million net of income taxes) sectoral provision for credit losses was recorded for producers and service companies in the oil and gas sector.</t>
  </si>
  <si>
    <t>(5) During the second quarter of 2016, a $250 million ($183 million net of income taxes) sectoral provision for credit losses was recorded for producers and service companies in the oil and gas sector.</t>
  </si>
  <si>
    <r>
      <t>Allowance for credit losses</t>
    </r>
    <r>
      <rPr>
        <vertAlign val="superscript"/>
        <sz val="12"/>
        <color theme="1"/>
        <rFont val="MetaBookLF-Roman"/>
        <family val="2"/>
      </rPr>
      <t>(4)</t>
    </r>
  </si>
  <si>
    <t>(2) Credit derivative contracts in non-trading book are excluded.</t>
  </si>
  <si>
    <r>
      <t>Equity, commodity and credit derivative contracts</t>
    </r>
    <r>
      <rPr>
        <vertAlign val="superscript"/>
        <sz val="12"/>
        <rFont val="MetaBookLF-Roman"/>
        <family val="2"/>
      </rPr>
      <t>(2)</t>
    </r>
  </si>
  <si>
    <r>
      <t>Capital Adequacy under Basel III</t>
    </r>
    <r>
      <rPr>
        <vertAlign val="superscript"/>
        <sz val="24"/>
        <color theme="0"/>
        <rFont val="MetaBookLF-Roman"/>
        <family val="2"/>
      </rPr>
      <t>(1)</t>
    </r>
  </si>
  <si>
    <r>
      <t xml:space="preserve">AIRB Credit Risk Exposure: </t>
    </r>
    <r>
      <rPr>
        <sz val="28"/>
        <color theme="0"/>
        <rFont val="MetaBookLF-Roman"/>
        <family val="2"/>
      </rPr>
      <t>Non-retail Portfolios</t>
    </r>
    <r>
      <rPr>
        <vertAlign val="superscript"/>
        <sz val="28"/>
        <color theme="0"/>
        <rFont val="MetaBookLF-Roman"/>
        <family val="2"/>
      </rPr>
      <t>(1)</t>
    </r>
  </si>
  <si>
    <r>
      <t xml:space="preserve">AIRB Credit Risk Exposure: </t>
    </r>
    <r>
      <rPr>
        <sz val="28"/>
        <color theme="0"/>
        <rFont val="MetaBookLF-Roman"/>
        <family val="2"/>
      </rPr>
      <t>Non-retail Portfolios</t>
    </r>
    <r>
      <rPr>
        <vertAlign val="superscript"/>
        <sz val="28"/>
        <color theme="0"/>
        <rFont val="MetaBookLF-Roman"/>
        <family val="2"/>
      </rPr>
      <t xml:space="preserve">(1) </t>
    </r>
    <r>
      <rPr>
        <sz val="28"/>
        <color theme="0"/>
        <rFont val="MetaBookLF-Roman"/>
        <family val="2"/>
      </rPr>
      <t>(continued)</t>
    </r>
  </si>
  <si>
    <t>(3) Includes residential mortgages 5 units and more.</t>
  </si>
  <si>
    <r>
      <t>Reconciliation between Financial Accounting and Regulatory Capital Balance Sheets</t>
    </r>
    <r>
      <rPr>
        <vertAlign val="superscript"/>
        <sz val="32"/>
        <color theme="0"/>
        <rFont val="MetaBookLF-Roman"/>
        <family val="2"/>
      </rPr>
      <t xml:space="preserve">(1) </t>
    </r>
  </si>
  <si>
    <r>
      <t>Risk-Weighted Assets Movement by Key Drivers</t>
    </r>
    <r>
      <rPr>
        <vertAlign val="superscript"/>
        <sz val="22"/>
        <color theme="0"/>
        <rFont val="MetaBookLF-Roman"/>
        <family val="2"/>
      </rPr>
      <t>(1)</t>
    </r>
  </si>
  <si>
    <r>
      <t>Credit Derivative Positions</t>
    </r>
    <r>
      <rPr>
        <sz val="23"/>
        <color theme="0"/>
        <rFont val="MetaBookLF-Roman"/>
        <family val="2"/>
      </rPr>
      <t xml:space="preserve"> (notional amounts)</t>
    </r>
  </si>
  <si>
    <t>(1) Notional amounts.</t>
  </si>
  <si>
    <r>
      <t>Over The Counter Derivatives Financial Instruments Settled by Central Counterparties</t>
    </r>
    <r>
      <rPr>
        <vertAlign val="superscript"/>
        <sz val="22"/>
        <color theme="0"/>
        <rFont val="MetaBookLF-Roman"/>
        <family val="2"/>
      </rPr>
      <t>(1)</t>
    </r>
  </si>
  <si>
    <t>Held-to-maturity</t>
  </si>
  <si>
    <t>Q3 2016</t>
  </si>
  <si>
    <t>Credigy</t>
  </si>
  <si>
    <r>
      <t>Repo-style
transactions</t>
    </r>
    <r>
      <rPr>
        <b/>
        <vertAlign val="superscript"/>
        <sz val="12"/>
        <rFont val="MetaBookLF-Roman"/>
        <family val="2"/>
      </rPr>
      <t xml:space="preserve"> </t>
    </r>
  </si>
  <si>
    <r>
      <t>Repo-style
transactions</t>
    </r>
    <r>
      <rPr>
        <b/>
        <vertAlign val="superscript"/>
        <sz val="11"/>
        <rFont val="MetaBookLF-Roman"/>
        <family val="2"/>
      </rPr>
      <t xml:space="preserve"> </t>
    </r>
  </si>
  <si>
    <t>Q4 2016</t>
  </si>
  <si>
    <r>
      <t>Allowances reflected in Tier 2 regulatory capital</t>
    </r>
    <r>
      <rPr>
        <vertAlign val="superscript"/>
        <sz val="12"/>
        <color theme="1"/>
        <rFont val="MetaBookLF-Roman"/>
        <family val="2"/>
      </rPr>
      <t>(5)</t>
    </r>
  </si>
  <si>
    <t>Cap on inclusion of allowances in Tier 2 under standardised approach</t>
  </si>
  <si>
    <t>Cap on inclusion of allowances in Tier 2 under internal ratings-based approach</t>
  </si>
  <si>
    <t>Applicable caps on the inclusion of allowances in Tier 2</t>
  </si>
  <si>
    <t xml:space="preserve">(4) The amount is mainly due to securitization entities. For more information on structured entities, please see pages 178 to 181 of the 2016 Annual Report.  </t>
  </si>
  <si>
    <r>
      <t>Directly issued capital instruments subject to phase out from Additional Tier 1</t>
    </r>
    <r>
      <rPr>
        <vertAlign val="superscript"/>
        <sz val="12"/>
        <rFont val="MetaBookLF-Roman"/>
        <family val="2"/>
      </rPr>
      <t>(3)</t>
    </r>
  </si>
  <si>
    <r>
      <t>Directly issued capital instruments subject to phase out from Tier 2</t>
    </r>
    <r>
      <rPr>
        <vertAlign val="superscript"/>
        <sz val="12"/>
        <rFont val="MetaBookLF-Roman"/>
        <family val="2"/>
      </rPr>
      <t>(3)</t>
    </r>
  </si>
  <si>
    <r>
      <t>A</t>
    </r>
    <r>
      <rPr>
        <sz val="12"/>
        <color indexed="8"/>
        <rFont val="MetaBookLF-Roman"/>
        <family val="2"/>
      </rPr>
      <t>llowances on loans</t>
    </r>
    <r>
      <rPr>
        <vertAlign val="superscript"/>
        <sz val="12"/>
        <color indexed="8"/>
        <rFont val="MetaBookLF-Roman"/>
        <family val="2"/>
      </rPr>
      <t>(4)</t>
    </r>
  </si>
  <si>
    <t>(2) During the second quarter of 2016, a $250 million ($183 million net of income taxes) sectoral provision for credit losses was recorded for producers and service companies in the oil and gas sector.</t>
  </si>
  <si>
    <t>Total capital (as a percentage of risk weighted assets)</t>
  </si>
  <si>
    <t>Tier 1 (as a percentage of risk weighted assets)</t>
  </si>
  <si>
    <r>
      <t>Allowance eligible for inclusion in Tier 2 in respect of exposures subject to internal ratings-based approach
(prior to application of cap)</t>
    </r>
    <r>
      <rPr>
        <vertAlign val="superscript"/>
        <sz val="12"/>
        <color theme="1"/>
        <rFont val="MetaBookLF-Roman"/>
        <family val="2"/>
      </rPr>
      <t>(2)</t>
    </r>
  </si>
  <si>
    <t>Tier 1 capital – All-in basis</t>
  </si>
  <si>
    <t>Q1 2017</t>
  </si>
  <si>
    <t>(1) The basis of consolidation used for financial accounting purposes, described in note 1 to the 2016 Annual Report audited consolidated financial statements, may differ from regulatory purposes.</t>
  </si>
  <si>
    <t>Tier 1</t>
  </si>
  <si>
    <r>
      <t>ABA Bank</t>
    </r>
    <r>
      <rPr>
        <vertAlign val="superscript"/>
        <sz val="12"/>
        <rFont val="MetaBookLF-Roman"/>
        <family val="2"/>
      </rPr>
      <t>(2)</t>
    </r>
  </si>
  <si>
    <t xml:space="preserve">   U.S. Specialty Finance and International</t>
  </si>
  <si>
    <r>
      <t>Charge to income statement (provision for credit losses)</t>
    </r>
    <r>
      <rPr>
        <vertAlign val="superscript"/>
        <sz val="12"/>
        <color indexed="8"/>
        <rFont val="MetaBookLF-Roman"/>
        <family val="2"/>
      </rPr>
      <t>(3)</t>
    </r>
  </si>
  <si>
    <t>(2) The Bank completed the acquisition of Advanced Bank of Asia Limited (ABA Bank) during the third quarter of 2016.</t>
  </si>
  <si>
    <t>Full Year</t>
  </si>
  <si>
    <t>2017</t>
  </si>
  <si>
    <t>SECOND QUARTER 2017</t>
  </si>
  <si>
    <t>Q2 2017</t>
  </si>
  <si>
    <t>(3) During the second quarter of 2017, the Bank reversed the sectoral provision on non-impaired loans for the oil and gas producer and service company loan portfolio by $40 million.
      The sectoral provision on non-impaired loans of $250 million was recorded during the second quarter of 2016.
      Moreover, during the second quarter of 2017, the Bank increased the collective allowance on non-impaired loans for credit risk by $40 million related to growth in the Bank’s overall credit portfolio.</t>
  </si>
  <si>
    <t>(3) Total assets related to Insurance activities and National Bank Life Insurance Company, and other are $176 million and $18 million respectively.</t>
  </si>
  <si>
    <t>Actual and estimated parameters are reported on a three-month lag. For example, for Q2 2017, estimated percentages are as of January 31, 2016 and actual percentages reflect experience in the following 12 months.</t>
  </si>
  <si>
    <t>Exposure 
Amount</t>
  </si>
  <si>
    <t xml:space="preserve">
Exposure 
Amount</t>
  </si>
  <si>
    <t xml:space="preserve"> Exposure 
Amount</t>
  </si>
  <si>
    <r>
      <t>Capital Requirements for Securitization Exposures Under Securitization Framework</t>
    </r>
    <r>
      <rPr>
        <b/>
        <vertAlign val="superscript"/>
        <sz val="28"/>
        <color theme="0"/>
        <rFont val="MetaBookLF-Roman"/>
        <family val="2"/>
      </rPr>
      <t>(1)</t>
    </r>
  </si>
  <si>
    <r>
      <t>Bank's own assets</t>
    </r>
    <r>
      <rPr>
        <vertAlign val="superscript"/>
        <sz val="12"/>
        <color theme="1"/>
        <rFont val="MetaBookLF-Roman"/>
        <family val="2"/>
      </rPr>
      <t>(2)</t>
    </r>
  </si>
  <si>
    <r>
      <t>Seller's interest exposure</t>
    </r>
    <r>
      <rPr>
        <vertAlign val="superscript"/>
        <sz val="12"/>
        <color theme="1"/>
        <rFont val="MetaBookLF-Roman"/>
        <family val="2"/>
      </rPr>
      <t>(3)</t>
    </r>
  </si>
  <si>
    <t>(1) National Bank uses the following approaches for determining the risk-weighted assets : RBA, IAA and, starting Q2 2017, the Supervisory Formula.</t>
  </si>
  <si>
    <t>(2) Since inception, no capital has been assessed for the Bank's early amortization provisions associated with the securitized credit cards portfolio because the excess spread of the underlying portfolio has remained above the threshold for which capital charge would be incurred.</t>
  </si>
  <si>
    <t>(3) Seller's interest exposure are treated under AIRB Approach.</t>
  </si>
  <si>
    <t>(3) Also includes foreign exchange movements that are not considered material.</t>
  </si>
</sst>
</file>

<file path=xl/styles.xml><?xml version="1.0" encoding="utf-8"?>
<styleSheet xmlns="http://schemas.openxmlformats.org/spreadsheetml/2006/main" xmlns:mc="http://schemas.openxmlformats.org/markup-compatibility/2006" xmlns:x14ac="http://schemas.microsoft.com/office/spreadsheetml/2009/9/ac" mc:Ignorable="x14ac">
  <numFmts count="57">
    <numFmt numFmtId="6" formatCode="&quot;$&quot;#,##0;[Red]\-&quot;$&quot;#,##0"/>
    <numFmt numFmtId="42" formatCode="_-&quot;$&quot;* #,##0_-;\-&quot;$&quot;* #,##0_-;_-&quot;$&quot;* &quot;-&quot;_-;_-@_-"/>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0.0%"/>
    <numFmt numFmtId="169" formatCode="_(&quot;$&quot;* #,##0_);_(&quot;$&quot;* \(#,##0\);_(&quot;$&quot;* &quot;-&quot;??_);_(@_)"/>
    <numFmt numFmtId="170" formatCode="#,##0_);[Red]\(#,##0\);\-_)"/>
    <numFmt numFmtId="171" formatCode="#,##0_);\(#,##0\);\-_)"/>
    <numFmt numFmtId="172" formatCode="#,##0.0_);\(#,##0.0\);\-_)"/>
    <numFmt numFmtId="173" formatCode="&quot;$&quot;#,##0.0_);\(&quot;$&quot;#,##0.0_);&quot;$&quot;\-_)"/>
    <numFmt numFmtId="174" formatCode="_(* #,##0_);_(* \(#,##0\);_(* &quot;-&quot;??_);_(@_)"/>
    <numFmt numFmtId="175" formatCode="0.0000"/>
    <numFmt numFmtId="176" formatCode="_-* #,##0_-;\-* #,##0_-;_-* &quot;-&quot;??_-;_-@_-"/>
    <numFmt numFmtId="177" formatCode="0.0"/>
    <numFmt numFmtId="178" formatCode="_([$€-2]* #,##0.00_);_([$€-2]* \(#,##0.00\);_([$€-2]* &quot;-&quot;??_)"/>
    <numFmt numFmtId="179" formatCode="0.0000%"/>
    <numFmt numFmtId="180" formatCode="_(* #\ ##0_);_(* \(#\ ##0\);_(* &quot;-&quot;??_);_(@_)"/>
    <numFmt numFmtId="181" formatCode="0.00000"/>
    <numFmt numFmtId="182" formatCode="yyyy\-mm\-dd;@"/>
    <numFmt numFmtId="183" formatCode="[&gt;0]General"/>
    <numFmt numFmtId="184" formatCode="&quot;$&quot;#,##0_);[Red]\(&quot;$&quot;#,##0\);&quot;$&quot;\-_)"/>
    <numFmt numFmtId="185" formatCode="_ * #,##0_)\ _$_ ;_ * \(#,##0\)\ _$_ ;_ * &quot;-&quot;??_)\ _$_ ;_ @_ "/>
    <numFmt numFmtId="186" formatCode="_ * #,##0.000_)\ _$_ ;_ * \(#,##0.000\)\ _$_ ;_ * &quot;-&quot;??_)\ _$_ ;_ @_ "/>
    <numFmt numFmtId="187" formatCode="_ * #,##0.0_)\ _$_ ;_ * \(#,##0.0\)\ _$_ ;_ * &quot;-&quot;??_)\ _$_ ;_ @_ "/>
    <numFmt numFmtId="188" formatCode="_ * #,##0.0000_)\ _$_ ;_ * \(#,##0.0000\)\ _$_ ;_ * &quot;-&quot;??_)\ _$_ ;_ @_ "/>
    <numFmt numFmtId="189" formatCode="_ * ###0_)__\ ;_ * \(###0\)__\ ;_ * &quot;-&quot;_)__\ ;_ @_ "/>
    <numFmt numFmtId="190" formatCode="_ * ###\ ###\ ##0_)\ __\ ;_ * \(###\ ###\ ##0\)\ __\ ;_ * &quot;-&quot;_)\ __\ ;_ @_ "/>
    <numFmt numFmtId="191" formatCode="_ * ###\ ###\ ##0_)\ &quot;$&quot;_ ;_ * \(###\ ###\ ##0\)\ &quot;$&quot;_ ;_ * &quot;-&quot;_)\ &quot;$&quot;_ ;_ @_ "/>
    <numFmt numFmtId="192" formatCode="_ * #\ ###\ ###\ ##0_)\ &quot;$&quot;_ ;_ * \(#\ ###\ ###\ ##0\)\ &quot;$&quot;_ ;_ * &quot;-&quot;_)\ &quot;$&quot;_ ;_ @_ "/>
    <numFmt numFmtId="193" formatCode="_ * ###\ ###\ ##0.00_)\ &quot;$&quot;_ ;_ * \(###\ ###\ ##0.00\)\ &quot;$&quot;_ ;_ * &quot;-&quot;_)\ &quot;$&quot;_ ;_ @_ "/>
    <numFmt numFmtId="194" formatCode="_ * ###\ ###\ ##0.00_)\ &quot;$&quot;_ ;_ * \(##0.00\)\ &quot;$&quot;_ ;_ * &quot;-&quot;_)\ &quot;$&quot;_ ;_ @_ "/>
    <numFmt numFmtId="195" formatCode="_ * ##0_)\ &quot;$&quot;_ ;_ * \(##0\)\ &quot;$&quot;_ ;_ * &quot;-&quot;_)\ &quot;$&quot;_ ;_ @_ "/>
    <numFmt numFmtId="196" formatCode="_ * ###\ ##0_)\ &quot;$&quot;_ ;_ * \(###\ ##0\)\ &quot;$&quot;_ ;_ * &quot;-&quot;_)\ &quot;$&quot;_ ;_ @_ "/>
    <numFmt numFmtId="197" formatCode="_ * #\ ###\ ###\ ##0_)\ __\ ;_ * \(#\ ###\ ###\ ##0\)\ __\ ;_ * &quot;-&quot;_)\ __\ ;_ @_ "/>
    <numFmt numFmtId="198" formatCode="_ * ##0.00_)____;_ * \(##0.00\)____;_ * &quot;-&quot;_)\ __\ ;_ @_ "/>
    <numFmt numFmtId="199" formatCode="0.00__%;_ * \(0.00\)\ %"/>
    <numFmt numFmtId="200" formatCode="_ * ##0_)\ __\ ;_ * \(##0\)\ __\ ;_ * &quot;-&quot;_)\ __\ ;_ @_ "/>
    <numFmt numFmtId="201" formatCode="_ * ###\ ##0_)\ __\ ;_ * \(###\ ##0\)\ __\ ;_ * &quot;-&quot;_)\ __\ ;_ @_ "/>
    <numFmt numFmtId="202" formatCode="_ * #,##0.00_)\ __;_ * \(#,##0.00\)\ __;_ * &quot;-&quot;_)\ __;_ @"/>
    <numFmt numFmtId="203" formatCode="_ * #,##0.00_)%;_ * \(#,##0.00\)%;_ * &quot;-&quot;_)\%;_ @"/>
    <numFmt numFmtId="204" formatCode="_(__@"/>
    <numFmt numFmtId="205" formatCode="_(__\ __@"/>
    <numFmt numFmtId="206" formatCode="_(__\ __\ __@"/>
    <numFmt numFmtId="207" formatCode="_(__\ __\ __\ __@"/>
    <numFmt numFmtId="208" formatCode="_(__\ __\ __\ __\ __@"/>
    <numFmt numFmtId="209" formatCode="_(__\ __\ __\ __\ __\ __@"/>
    <numFmt numFmtId="210" formatCode="_ * #,##0_);_ * \(#,##0\);_ * &quot;−&quot;_)"/>
    <numFmt numFmtId="211" formatCode="_(* #,##0.0_);_(* \(#,##0.0\);_(* &quot;-&quot;??_);_(@_)"/>
    <numFmt numFmtId="212" formatCode="_(* #,##0_);_(* \(#,##0\);_(* &quot;-&quot;_);_(@_)"/>
    <numFmt numFmtId="213" formatCode="#,##0.0\ ;\(#,##0.0\);&quot; - &quot;"/>
    <numFmt numFmtId="214" formatCode="_ * #,##0_);_ * \(#,##0\);_ * &quot;-&quot;_)"/>
    <numFmt numFmtId="215" formatCode="_ * #,##0.0_);_ * \(#,##0.0\);_ * &quot;−&quot;_)"/>
    <numFmt numFmtId="216" formatCode="_ * #.##0_);_ * \(#.##0\);_ * &quot;−&quot;_)"/>
  </numFmts>
  <fonts count="194">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name val="Arial"/>
      <family val="2"/>
    </font>
    <font>
      <sz val="10"/>
      <name val="Arial"/>
      <family val="2"/>
    </font>
    <font>
      <sz val="12"/>
      <name val="Arial"/>
      <family val="2"/>
    </font>
    <font>
      <sz val="12"/>
      <name val="Arial"/>
      <family val="2"/>
    </font>
    <font>
      <vertAlign val="superscript"/>
      <sz val="12"/>
      <name val="Arial"/>
      <family val="2"/>
    </font>
    <font>
      <b/>
      <sz val="12"/>
      <color indexed="9"/>
      <name val="Arial"/>
      <family val="2"/>
    </font>
    <font>
      <sz val="8"/>
      <name val="Arial"/>
      <family val="2"/>
    </font>
    <font>
      <b/>
      <sz val="16"/>
      <color indexed="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color indexed="10"/>
      <name val="Arial"/>
      <family val="2"/>
    </font>
    <font>
      <sz val="11"/>
      <color indexed="62"/>
      <name val="Calibri"/>
      <family val="2"/>
    </font>
    <font>
      <sz val="10"/>
      <color indexed="12"/>
      <name val="Arial"/>
      <family val="2"/>
    </font>
    <font>
      <sz val="7"/>
      <name val="Arial"/>
      <family val="2"/>
    </font>
    <font>
      <sz val="11"/>
      <color indexed="20"/>
      <name val="Calibri"/>
      <family val="2"/>
    </font>
    <font>
      <sz val="11"/>
      <color indexed="60"/>
      <name val="Calibri"/>
      <family val="2"/>
    </font>
    <font>
      <sz val="10"/>
      <name val="Courier"/>
      <family val="3"/>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6"/>
      <color indexed="10"/>
      <name val="Arial"/>
      <family val="2"/>
    </font>
    <font>
      <sz val="11"/>
      <name val="Arial"/>
      <family val="2"/>
    </font>
    <font>
      <b/>
      <sz val="10"/>
      <name val="Arial"/>
      <family val="2"/>
    </font>
    <font>
      <sz val="10"/>
      <name val="Arial"/>
      <family val="2"/>
    </font>
    <font>
      <b/>
      <vertAlign val="superscript"/>
      <sz val="12"/>
      <name val="Arial"/>
      <family val="2"/>
    </font>
    <font>
      <b/>
      <sz val="20"/>
      <color indexed="10"/>
      <name val="Arial"/>
      <family val="2"/>
    </font>
    <font>
      <vertAlign val="superscript"/>
      <sz val="16"/>
      <color indexed="10"/>
      <name val="Arial"/>
      <family val="2"/>
    </font>
    <font>
      <sz val="20"/>
      <color indexed="10"/>
      <name val="Arial"/>
      <family val="2"/>
    </font>
    <font>
      <sz val="9"/>
      <name val="MetaNormalLF-Roman"/>
    </font>
    <font>
      <sz val="11"/>
      <color theme="1"/>
      <name val="Calibri"/>
      <family val="2"/>
    </font>
    <font>
      <b/>
      <sz val="11"/>
      <color theme="0"/>
      <name val="Calibri"/>
      <family val="2"/>
    </font>
    <font>
      <sz val="11"/>
      <color rgb="FFFA7D00"/>
      <name val="Calibri"/>
      <family val="2"/>
    </font>
    <font>
      <b/>
      <sz val="11"/>
      <color rgb="FFFA7D00"/>
      <name val="Calibri"/>
      <family val="2"/>
    </font>
    <font>
      <sz val="11"/>
      <color rgb="FF3F3F76"/>
      <name val="Calibri"/>
      <family val="2"/>
    </font>
    <font>
      <sz val="11"/>
      <name val="Times New Roman"/>
      <family val="1"/>
    </font>
    <font>
      <b/>
      <sz val="11"/>
      <name val="Times New Roman"/>
      <family val="1"/>
    </font>
    <font>
      <u val="singleAccounting"/>
      <sz val="11"/>
      <name val="Times New Roman"/>
      <family val="1"/>
    </font>
    <font>
      <sz val="12"/>
      <name val="Times New Roman"/>
      <family val="1"/>
    </font>
    <font>
      <b/>
      <sz val="16"/>
      <name val="Times New Roman"/>
      <family val="1"/>
    </font>
    <font>
      <b/>
      <sz val="14"/>
      <name val="Times New Roman"/>
      <family val="1"/>
    </font>
    <font>
      <sz val="11"/>
      <color rgb="FF9C0006"/>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9C6500"/>
      <name val="Calibri"/>
      <family val="2"/>
    </font>
    <font>
      <b/>
      <sz val="11"/>
      <color rgb="FF3F3F3F"/>
      <name val="Calibri"/>
      <family val="2"/>
    </font>
    <font>
      <b/>
      <sz val="18"/>
      <color theme="3"/>
      <name val="Cambria"/>
      <family val="2"/>
    </font>
    <font>
      <sz val="12"/>
      <color indexed="8"/>
      <name val="MetaBookLF-Roman"/>
      <family val="2"/>
    </font>
    <font>
      <b/>
      <sz val="12"/>
      <color indexed="8"/>
      <name val="MetaBookLF-Roman"/>
      <family val="2"/>
    </font>
    <font>
      <b/>
      <sz val="9"/>
      <color theme="1"/>
      <name val="MetaBookLF-Roman"/>
      <family val="2"/>
    </font>
    <font>
      <sz val="9"/>
      <color theme="1"/>
      <name val="MetaBookLF-Roman"/>
      <family val="2"/>
    </font>
    <font>
      <sz val="9"/>
      <color rgb="FF000000"/>
      <name val="MetaBookLF-Roman"/>
      <family val="2"/>
    </font>
    <font>
      <sz val="12"/>
      <name val="MetaBookLF-Roman"/>
      <family val="2"/>
    </font>
    <font>
      <b/>
      <sz val="12"/>
      <color theme="0"/>
      <name val="MetaBookLF-Roman"/>
      <family val="2"/>
    </font>
    <font>
      <sz val="12"/>
      <color theme="1"/>
      <name val="MetaBookLF-Roman"/>
      <family val="2"/>
    </font>
    <font>
      <sz val="12"/>
      <color theme="0"/>
      <name val="MetaBookLF-Roman"/>
      <family val="2"/>
    </font>
    <font>
      <b/>
      <sz val="12"/>
      <name val="MetaBookLF-Roman"/>
      <family val="2"/>
    </font>
    <font>
      <b/>
      <sz val="12"/>
      <color theme="1"/>
      <name val="MetaBookLF-Roman"/>
      <family val="2"/>
    </font>
    <font>
      <b/>
      <vertAlign val="superscript"/>
      <sz val="12"/>
      <name val="MetaBookLF-Roman"/>
      <family val="2"/>
    </font>
    <font>
      <sz val="11"/>
      <color theme="1"/>
      <name val="MetaBookLF-Roman"/>
      <family val="2"/>
    </font>
    <font>
      <i/>
      <sz val="12"/>
      <name val="MetaBookLF-Roman"/>
      <family val="2"/>
    </font>
    <font>
      <b/>
      <sz val="16"/>
      <color indexed="10"/>
      <name val="MetaBookLF-Roman"/>
      <family val="2"/>
    </font>
    <font>
      <b/>
      <sz val="20"/>
      <name val="MetaBookLF-Roman"/>
      <family val="2"/>
    </font>
    <font>
      <b/>
      <sz val="24"/>
      <name val="MetaBookLF-Roman"/>
      <family val="2"/>
    </font>
    <font>
      <sz val="24"/>
      <name val="MetaBookLF-Roman"/>
      <family val="2"/>
    </font>
    <font>
      <b/>
      <sz val="26"/>
      <color rgb="FF000000"/>
      <name val="MetaBookLF-Roman"/>
      <family val="2"/>
    </font>
    <font>
      <sz val="20"/>
      <name val="MetaBookLF-Roman"/>
      <family val="2"/>
    </font>
    <font>
      <b/>
      <sz val="26"/>
      <name val="MetaBookLF-Roman"/>
      <family val="2"/>
    </font>
    <font>
      <sz val="18"/>
      <name val="MetaBookLF-Roman"/>
      <family val="2"/>
    </font>
    <font>
      <b/>
      <sz val="14"/>
      <name val="MetaBookLF-Roman"/>
      <family val="2"/>
    </font>
    <font>
      <sz val="14"/>
      <name val="MetaBookLF-Roman"/>
      <family val="2"/>
    </font>
    <font>
      <b/>
      <sz val="16"/>
      <name val="MetaBookLF-Roman"/>
      <family val="2"/>
    </font>
    <font>
      <b/>
      <sz val="18"/>
      <name val="MetaBookLF-Roman"/>
      <family val="2"/>
    </font>
    <font>
      <b/>
      <sz val="12"/>
      <color indexed="9"/>
      <name val="MetaBookLF-Roman"/>
      <family val="2"/>
    </font>
    <font>
      <vertAlign val="superscript"/>
      <sz val="12"/>
      <name val="MetaBookLF-Roman"/>
      <family val="2"/>
    </font>
    <font>
      <b/>
      <sz val="13"/>
      <color theme="1"/>
      <name val="MetaBookLF-Roman"/>
      <family val="2"/>
    </font>
    <font>
      <sz val="10"/>
      <name val="MetaBookLF-Roman"/>
      <family val="2"/>
    </font>
    <font>
      <sz val="8"/>
      <name val="MetaBookLF-Roman"/>
      <family val="2"/>
    </font>
    <font>
      <sz val="28"/>
      <name val="MetaBookLF-Roman"/>
      <family val="2"/>
    </font>
    <font>
      <i/>
      <sz val="12"/>
      <color theme="1"/>
      <name val="MetaBookLF-Roman"/>
      <family val="2"/>
    </font>
    <font>
      <b/>
      <vertAlign val="superscript"/>
      <sz val="12"/>
      <color indexed="8"/>
      <name val="MetaBookLF-Roman"/>
      <family val="2"/>
    </font>
    <font>
      <sz val="12"/>
      <color rgb="FFFF0000"/>
      <name val="MetaBookLF-Roman"/>
      <family val="2"/>
    </font>
    <font>
      <vertAlign val="superscript"/>
      <sz val="12"/>
      <color theme="1"/>
      <name val="MetaBookLF-Roman"/>
      <family val="2"/>
    </font>
    <font>
      <b/>
      <sz val="8"/>
      <name val="MetaBookLF-Roman"/>
      <family val="2"/>
    </font>
    <font>
      <b/>
      <sz val="9"/>
      <color indexed="8"/>
      <name val="MetaBookLF-Roman"/>
      <family val="2"/>
    </font>
    <font>
      <sz val="9"/>
      <color indexed="8"/>
      <name val="MetaBookLF-Roman"/>
      <family val="2"/>
    </font>
    <font>
      <sz val="11"/>
      <name val="MetaBookLF-Roman"/>
      <family val="2"/>
    </font>
    <font>
      <b/>
      <sz val="20"/>
      <color indexed="10"/>
      <name val="MetaBookLF-Roman"/>
      <family val="2"/>
    </font>
    <font>
      <vertAlign val="superscript"/>
      <sz val="11"/>
      <name val="MetaBookLF-Roman"/>
      <family val="2"/>
    </font>
    <font>
      <b/>
      <sz val="10"/>
      <color rgb="FFFF0000"/>
      <name val="MetaBookLF-Roman"/>
      <family val="2"/>
    </font>
    <font>
      <sz val="10"/>
      <color indexed="63"/>
      <name val="MetaBookLF-Roman"/>
      <family val="2"/>
    </font>
    <font>
      <b/>
      <sz val="10"/>
      <color indexed="63"/>
      <name val="MetaBookLF-Roman"/>
      <family val="2"/>
    </font>
    <font>
      <b/>
      <sz val="10"/>
      <name val="MetaBookLF-Roman"/>
      <family val="2"/>
    </font>
    <font>
      <sz val="20"/>
      <color indexed="10"/>
      <name val="MetaBookLF-Roman"/>
      <family val="2"/>
    </font>
    <font>
      <vertAlign val="superscript"/>
      <sz val="20"/>
      <color indexed="10"/>
      <name val="MetaBookLF-Roman"/>
      <family val="2"/>
    </font>
    <font>
      <b/>
      <vertAlign val="superscript"/>
      <sz val="12"/>
      <color theme="1"/>
      <name val="MetaBookLF-Roman"/>
      <family val="2"/>
    </font>
    <font>
      <b/>
      <sz val="18"/>
      <color indexed="10"/>
      <name val="MetaBookLF-Roman"/>
      <family val="2"/>
    </font>
    <font>
      <sz val="10"/>
      <color theme="1"/>
      <name val="MetaBookLF-Roman"/>
      <family val="2"/>
    </font>
    <font>
      <sz val="10"/>
      <color rgb="FFFF0000"/>
      <name val="MetaBookLF-Roman"/>
      <family val="2"/>
    </font>
    <font>
      <sz val="10"/>
      <color indexed="8"/>
      <name val="MetaBookLF-Roman"/>
      <family val="2"/>
    </font>
    <font>
      <b/>
      <i/>
      <sz val="12"/>
      <name val="MetaBookLF-Roman"/>
      <family val="2"/>
    </font>
    <font>
      <b/>
      <sz val="11"/>
      <name val="MetaBookLF-Roman"/>
      <family val="2"/>
    </font>
    <font>
      <sz val="11"/>
      <color rgb="FFFF0000"/>
      <name val="MetaBookLF-Roman"/>
      <family val="2"/>
    </font>
    <font>
      <vertAlign val="superscript"/>
      <sz val="11"/>
      <color theme="1"/>
      <name val="MetaBookLF-Roman"/>
      <family val="2"/>
    </font>
    <font>
      <b/>
      <sz val="11"/>
      <color theme="1"/>
      <name val="MetaBookLF-Roman"/>
      <family val="2"/>
    </font>
    <font>
      <b/>
      <vertAlign val="superscript"/>
      <sz val="11"/>
      <color theme="1"/>
      <name val="MetaBookLF-Roman"/>
      <family val="2"/>
    </font>
    <font>
      <sz val="12"/>
      <color indexed="63"/>
      <name val="MetaBookLF-Roman"/>
      <family val="2"/>
    </font>
    <font>
      <sz val="13"/>
      <color theme="1"/>
      <name val="MetaBookLF-Roman"/>
      <family val="2"/>
    </font>
    <font>
      <b/>
      <sz val="34"/>
      <color indexed="10"/>
      <name val="MetaBookLF-Roman"/>
      <family val="2"/>
    </font>
    <font>
      <sz val="34"/>
      <color indexed="10"/>
      <name val="MetaBookLF-Roman"/>
      <family val="2"/>
    </font>
    <font>
      <vertAlign val="superscript"/>
      <sz val="34"/>
      <color indexed="10"/>
      <name val="MetaBookLF-Roman"/>
      <family val="2"/>
    </font>
    <font>
      <b/>
      <sz val="30"/>
      <color indexed="10"/>
      <name val="MetaBookLF-Roman"/>
      <family val="2"/>
    </font>
    <font>
      <i/>
      <vertAlign val="superscript"/>
      <sz val="12"/>
      <name val="MetaBookLF-Roman"/>
      <family val="2"/>
    </font>
    <font>
      <i/>
      <sz val="8"/>
      <name val="MetaBookLF-Roman"/>
      <family val="2"/>
    </font>
    <font>
      <b/>
      <sz val="12"/>
      <name val="MetaBookLF-Roman"/>
      <family val="2"/>
    </font>
    <font>
      <sz val="12"/>
      <name val="MetaBookLF-Roman"/>
      <family val="2"/>
    </font>
    <font>
      <u/>
      <sz val="12"/>
      <name val="MetaBookLF-Roman"/>
      <family val="2"/>
    </font>
    <font>
      <vertAlign val="superscript"/>
      <sz val="12"/>
      <color indexed="8"/>
      <name val="MetaBookLF-Roman"/>
      <family val="2"/>
    </font>
    <font>
      <sz val="12"/>
      <name val="MetaBookLF-Roman"/>
      <family val="2"/>
    </font>
    <font>
      <b/>
      <sz val="12"/>
      <color theme="1"/>
      <name val="MetaBookLF-Roman"/>
      <family val="2"/>
    </font>
    <font>
      <b/>
      <sz val="12"/>
      <name val="MetaBookLF-Roman"/>
      <family val="2"/>
    </font>
    <font>
      <sz val="12"/>
      <name val="Arial"/>
      <family val="2"/>
    </font>
    <font>
      <b/>
      <sz val="10"/>
      <name val="MetaBookLF-Roman"/>
      <family val="2"/>
    </font>
    <font>
      <b/>
      <sz val="12"/>
      <color indexed="9"/>
      <name val="MetaBookLF-Roman"/>
      <family val="2"/>
    </font>
    <font>
      <sz val="12"/>
      <color theme="1"/>
      <name val="MetaBookLF-Roman"/>
      <family val="2"/>
    </font>
    <font>
      <vertAlign val="superscript"/>
      <sz val="12"/>
      <color theme="1"/>
      <name val="Arial"/>
      <family val="2"/>
    </font>
    <font>
      <b/>
      <sz val="12"/>
      <name val="Tahoma"/>
      <family val="2"/>
    </font>
    <font>
      <b/>
      <vertAlign val="superscript"/>
      <sz val="12"/>
      <name val="Cambria"/>
      <family val="1"/>
    </font>
    <font>
      <sz val="12"/>
      <name val="Meta"/>
    </font>
    <font>
      <vertAlign val="superscript"/>
      <sz val="12"/>
      <name val="Cambria"/>
      <family val="1"/>
    </font>
    <font>
      <b/>
      <sz val="12"/>
      <color rgb="FF222222"/>
      <name val="MetaBookLF-Roman"/>
      <family val="2"/>
    </font>
    <font>
      <sz val="12"/>
      <color theme="1"/>
      <name val="MetaBookLF-Roman"/>
      <family val="2"/>
    </font>
    <font>
      <b/>
      <sz val="12"/>
      <color theme="1"/>
      <name val="MetaBookLF-Roman"/>
      <family val="2"/>
    </font>
    <font>
      <sz val="12"/>
      <name val="MetaBookLF-Roman"/>
      <family val="2"/>
    </font>
    <font>
      <u/>
      <sz val="11"/>
      <name val="MetaBookLF-Roman"/>
      <family val="2"/>
    </font>
    <font>
      <i/>
      <sz val="11"/>
      <name val="MetaBookLF-Roman"/>
      <family val="2"/>
    </font>
    <font>
      <b/>
      <sz val="12"/>
      <color indexed="8"/>
      <name val="MetaBookLF-Roman"/>
      <family val="2"/>
    </font>
    <font>
      <sz val="12"/>
      <color indexed="8"/>
      <name val="MetaBookLF-Roman"/>
      <family val="2"/>
    </font>
    <font>
      <b/>
      <sz val="12"/>
      <name val="MetaBookLF-Roman"/>
      <family val="2"/>
    </font>
    <font>
      <b/>
      <sz val="10"/>
      <name val="MetaBookLF-Roman"/>
      <family val="2"/>
    </font>
    <font>
      <b/>
      <sz val="12"/>
      <color indexed="9"/>
      <name val="MetaBookLF-Roman"/>
      <family val="2"/>
    </font>
    <font>
      <sz val="8"/>
      <name val="MetaBookLF-Roman"/>
      <family val="2"/>
    </font>
    <font>
      <b/>
      <sz val="16"/>
      <color theme="4"/>
      <name val="MetaBookLF-Roman"/>
      <family val="2"/>
    </font>
    <font>
      <sz val="11"/>
      <color theme="1"/>
      <name val="MetaBookLF-Roman"/>
      <family val="2"/>
    </font>
    <font>
      <sz val="11"/>
      <color indexed="8"/>
      <name val="MetaBookLF-Roman"/>
      <family val="2"/>
    </font>
    <font>
      <sz val="18"/>
      <color theme="1"/>
      <name val="MetaBookLF-Roman"/>
      <family val="2"/>
    </font>
    <font>
      <sz val="11"/>
      <color indexed="8"/>
      <name val="MetaBookLF-Roman"/>
      <family val="2"/>
    </font>
    <font>
      <sz val="26"/>
      <name val="MetaBookLF-Roman"/>
      <family val="2"/>
    </font>
    <font>
      <vertAlign val="superscript"/>
      <sz val="12"/>
      <name val="Meta"/>
    </font>
    <font>
      <sz val="11"/>
      <name val="MetaBookLF-Roman"/>
      <family val="2"/>
    </font>
    <font>
      <b/>
      <sz val="26"/>
      <color theme="0"/>
      <name val="MetaBookLF-Roman"/>
      <family val="2"/>
    </font>
    <font>
      <vertAlign val="superscript"/>
      <sz val="26"/>
      <color theme="0"/>
      <name val="MetaBookLF-Roman"/>
      <family val="2"/>
    </font>
    <font>
      <sz val="26"/>
      <color theme="0"/>
      <name val="MetaBookLF-Roman"/>
      <family val="2"/>
    </font>
    <font>
      <b/>
      <sz val="28"/>
      <color theme="0"/>
      <name val="MetaBookLF-Roman"/>
      <family val="2"/>
    </font>
    <font>
      <vertAlign val="superscript"/>
      <sz val="28"/>
      <color theme="0"/>
      <name val="MetaBookLF-Roman"/>
      <family val="2"/>
    </font>
    <font>
      <b/>
      <sz val="24"/>
      <color theme="0"/>
      <name val="MetaBookLF-Roman"/>
      <family val="2"/>
    </font>
    <font>
      <b/>
      <sz val="20"/>
      <color theme="0"/>
      <name val="MetaBookLF-Roman"/>
      <family val="2"/>
    </font>
    <font>
      <sz val="13"/>
      <name val="MetaBookLF-Roman"/>
      <family val="2"/>
    </font>
    <font>
      <vertAlign val="superscript"/>
      <sz val="24"/>
      <color theme="0"/>
      <name val="MetaBookLF-Roman"/>
      <family val="2"/>
    </font>
    <font>
      <sz val="28"/>
      <color theme="0"/>
      <name val="MetaBookLF-Roman"/>
      <family val="2"/>
    </font>
    <font>
      <sz val="10.5"/>
      <name val="MetaBookLF-Roman"/>
      <family val="2"/>
    </font>
    <font>
      <b/>
      <sz val="18"/>
      <color theme="0"/>
      <name val="MetaBookLF-Roman"/>
      <family val="2"/>
    </font>
    <font>
      <b/>
      <sz val="32"/>
      <color theme="0"/>
      <name val="MetaBookLF-Roman"/>
      <family val="2"/>
    </font>
    <font>
      <vertAlign val="superscript"/>
      <sz val="32"/>
      <color theme="0"/>
      <name val="MetaBookLF-Roman"/>
      <family val="2"/>
    </font>
    <font>
      <b/>
      <sz val="22"/>
      <color theme="0"/>
      <name val="MetaBookLF-Roman"/>
      <family val="2"/>
    </font>
    <font>
      <vertAlign val="superscript"/>
      <sz val="22"/>
      <color theme="0"/>
      <name val="MetaBookLF-Roman"/>
      <family val="2"/>
    </font>
    <font>
      <b/>
      <sz val="21"/>
      <color theme="0"/>
      <name val="MetaBookLF-Roman"/>
      <family val="2"/>
    </font>
    <font>
      <b/>
      <sz val="23"/>
      <color theme="0"/>
      <name val="MetaBookLF-Roman"/>
      <family val="2"/>
    </font>
    <font>
      <sz val="23"/>
      <color theme="0"/>
      <name val="MetaBookLF-Roman"/>
      <family val="2"/>
    </font>
    <font>
      <b/>
      <vertAlign val="superscript"/>
      <sz val="11"/>
      <name val="MetaBookLF-Roman"/>
      <family val="2"/>
    </font>
    <font>
      <sz val="13"/>
      <color indexed="8"/>
      <name val="MetaBookLF-Roman"/>
      <family val="2"/>
    </font>
    <font>
      <b/>
      <vertAlign val="superscript"/>
      <sz val="28"/>
      <color theme="0"/>
      <name val="MetaBookLF-Roman"/>
      <family val="2"/>
    </font>
  </fonts>
  <fills count="79">
    <fill>
      <patternFill patternType="none"/>
    </fill>
    <fill>
      <patternFill patternType="gray125"/>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13"/>
        <bgColor indexed="64"/>
      </patternFill>
    </fill>
    <fill>
      <patternFill patternType="solid">
        <fgColor indexed="43"/>
      </patternFill>
    </fill>
    <fill>
      <patternFill patternType="solid">
        <fgColor indexed="43"/>
        <bgColor indexed="64"/>
      </patternFill>
    </fill>
    <fill>
      <patternFill patternType="solid">
        <fgColor indexed="55"/>
      </patternFill>
    </fill>
    <fill>
      <patternFill patternType="solid">
        <fgColor indexed="55"/>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CCFFCC"/>
        <bgColor indexed="64"/>
      </patternFill>
    </fill>
    <fill>
      <patternFill patternType="solid">
        <fgColor rgb="FFFFFFCC"/>
        <bgColor indexed="64"/>
      </patternFill>
    </fill>
    <fill>
      <patternFill patternType="solid">
        <fgColor rgb="FFA5A5A5"/>
      </patternFill>
    </fill>
    <fill>
      <patternFill patternType="solid">
        <fgColor rgb="FFF2F2F2"/>
      </patternFill>
    </fill>
    <fill>
      <patternFill patternType="solid">
        <fgColor rgb="FFFFCC99"/>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indexed="65"/>
        <bgColor indexed="64"/>
      </patternFill>
    </fill>
    <fill>
      <patternFill patternType="solid">
        <fgColor rgb="FFDDDDDD"/>
        <bgColor indexed="64"/>
      </patternFill>
    </fill>
    <fill>
      <patternFill patternType="solid">
        <fgColor rgb="FF66FFFF"/>
        <bgColor indexed="64"/>
      </patternFill>
    </fill>
    <fill>
      <patternFill patternType="solid">
        <fgColor rgb="FF66FF33"/>
        <bgColor indexed="64"/>
      </patternFill>
    </fill>
  </fills>
  <borders count="59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n">
        <color indexed="8"/>
      </bottom>
      <diagonal/>
    </border>
    <border>
      <left/>
      <right/>
      <top style="medium">
        <color indexed="64"/>
      </top>
      <bottom/>
      <diagonal/>
    </border>
    <border>
      <left style="medium">
        <color indexed="64"/>
      </left>
      <right/>
      <top/>
      <bottom/>
      <diagonal/>
    </border>
    <border>
      <left style="medium">
        <color indexed="8"/>
      </left>
      <right/>
      <top/>
      <bottom/>
      <diagonal/>
    </border>
    <border>
      <left/>
      <right style="medium">
        <color indexed="8"/>
      </right>
      <top/>
      <bottom/>
      <diagonal/>
    </border>
    <border>
      <left style="medium">
        <color indexed="8"/>
      </left>
      <right/>
      <top/>
      <bottom style="thin">
        <color indexed="8"/>
      </bottom>
      <diagonal/>
    </border>
    <border>
      <left/>
      <right/>
      <top style="medium">
        <color indexed="8"/>
      </top>
      <bottom/>
      <diagonal/>
    </border>
    <border>
      <left style="medium">
        <color indexed="8"/>
      </left>
      <right/>
      <top style="medium">
        <color indexed="8"/>
      </top>
      <bottom/>
      <diagonal/>
    </border>
    <border>
      <left style="medium">
        <color indexed="8"/>
      </left>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8"/>
      </left>
      <right style="thin">
        <color indexed="8"/>
      </right>
      <top/>
      <bottom/>
      <diagonal/>
    </border>
    <border>
      <left/>
      <right style="thin">
        <color indexed="8"/>
      </right>
      <top/>
      <bottom/>
      <diagonal/>
    </border>
    <border>
      <left style="medium">
        <color indexed="8"/>
      </left>
      <right/>
      <top/>
      <bottom style="medium">
        <color indexed="8"/>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8"/>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8"/>
      </left>
      <right style="thin">
        <color indexed="8"/>
      </right>
      <top style="medium">
        <color indexed="8"/>
      </top>
      <bottom/>
      <diagonal/>
    </border>
    <border>
      <left/>
      <right/>
      <top style="medium">
        <color indexed="64"/>
      </top>
      <bottom style="medium">
        <color indexed="64"/>
      </bottom>
      <diagonal/>
    </border>
    <border>
      <left/>
      <right style="medium">
        <color indexed="8"/>
      </right>
      <top style="medium">
        <color indexed="64"/>
      </top>
      <bottom/>
      <diagonal/>
    </border>
    <border>
      <left/>
      <right style="medium">
        <color indexed="8"/>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8"/>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8"/>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8"/>
      </right>
      <top/>
      <bottom/>
      <diagonal/>
    </border>
    <border>
      <left/>
      <right style="thin">
        <color indexed="8"/>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8"/>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8"/>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8"/>
      </left>
      <right/>
      <top style="medium">
        <color indexed="64"/>
      </top>
      <bottom/>
      <diagonal/>
    </border>
    <border>
      <left style="medium">
        <color indexed="8"/>
      </left>
      <right/>
      <top/>
      <bottom style="medium">
        <color indexed="64"/>
      </bottom>
      <diagonal/>
    </border>
    <border>
      <left style="thin">
        <color indexed="64"/>
      </left>
      <right style="thin">
        <color indexed="64"/>
      </right>
      <top style="thin">
        <color indexed="8"/>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8"/>
      </bottom>
      <diagonal/>
    </border>
    <border>
      <left style="thin">
        <color indexed="64"/>
      </left>
      <right style="thin">
        <color indexed="64"/>
      </right>
      <top/>
      <bottom style="thin">
        <color indexed="8"/>
      </bottom>
      <diagonal/>
    </border>
    <border>
      <left/>
      <right style="medium">
        <color indexed="64"/>
      </right>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8"/>
      </right>
      <top style="medium">
        <color indexed="64"/>
      </top>
      <bottom style="thin">
        <color indexed="64"/>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medium">
        <color theme="1"/>
      </right>
      <top style="medium">
        <color theme="1"/>
      </top>
      <bottom style="thin">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8"/>
      </bottom>
      <diagonal/>
    </border>
    <border>
      <left style="thin">
        <color indexed="64"/>
      </left>
      <right style="medium">
        <color indexed="64"/>
      </right>
      <top/>
      <bottom style="thin">
        <color indexed="8"/>
      </bottom>
      <diagonal/>
    </border>
    <border>
      <left style="thin">
        <color theme="1"/>
      </left>
      <right style="medium">
        <color theme="1"/>
      </right>
      <top/>
      <bottom/>
      <diagonal/>
    </border>
    <border>
      <left style="thin">
        <color theme="1"/>
      </left>
      <right style="medium">
        <color theme="1"/>
      </right>
      <top/>
      <bottom style="medium">
        <color theme="1"/>
      </bottom>
      <diagonal/>
    </border>
    <border>
      <left/>
      <right/>
      <top/>
      <bottom style="thin">
        <color theme="1"/>
      </bottom>
      <diagonal/>
    </border>
    <border>
      <left style="thin">
        <color indexed="64"/>
      </left>
      <right/>
      <top/>
      <bottom style="thin">
        <color indexed="8"/>
      </bottom>
      <diagonal/>
    </border>
    <border>
      <left/>
      <right/>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medium">
        <color theme="1"/>
      </bottom>
      <diagonal/>
    </border>
    <border>
      <left style="medium">
        <color theme="1"/>
      </left>
      <right/>
      <top style="thin">
        <color theme="1"/>
      </top>
      <bottom style="thin">
        <color theme="1"/>
      </bottom>
      <diagonal/>
    </border>
    <border>
      <left style="thin">
        <color indexed="64"/>
      </left>
      <right/>
      <top style="thin">
        <color indexed="8"/>
      </top>
      <bottom style="medium">
        <color indexed="64"/>
      </bottom>
      <diagonal/>
    </border>
    <border>
      <left style="medium">
        <color indexed="64"/>
      </left>
      <right style="thin">
        <color indexed="64"/>
      </right>
      <top style="thin">
        <color indexed="8"/>
      </top>
      <bottom style="medium">
        <color indexed="64"/>
      </bottom>
      <diagonal/>
    </border>
    <border>
      <left/>
      <right style="thin">
        <color theme="1"/>
      </right>
      <top/>
      <bottom/>
      <diagonal/>
    </border>
    <border>
      <left style="thin">
        <color theme="1"/>
      </left>
      <right/>
      <top/>
      <bottom/>
      <diagonal/>
    </border>
    <border>
      <left style="medium">
        <color theme="1"/>
      </left>
      <right/>
      <top/>
      <bottom style="thin">
        <color theme="1"/>
      </bottom>
      <diagonal/>
    </border>
    <border>
      <left/>
      <right style="medium">
        <color theme="1"/>
      </right>
      <top style="medium">
        <color theme="1"/>
      </top>
      <bottom/>
      <diagonal/>
    </border>
    <border>
      <left style="thin">
        <color theme="1"/>
      </left>
      <right style="medium">
        <color theme="1"/>
      </right>
      <top style="thin">
        <color theme="1"/>
      </top>
      <bottom/>
      <diagonal/>
    </border>
    <border>
      <left style="thin">
        <color theme="1"/>
      </left>
      <right style="medium">
        <color theme="1"/>
      </right>
      <top style="thin">
        <color theme="1"/>
      </top>
      <bottom style="thin">
        <color theme="1"/>
      </bottom>
      <diagonal/>
    </border>
    <border>
      <left/>
      <right style="medium">
        <color theme="1"/>
      </right>
      <top/>
      <bottom style="medium">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bottom style="thin">
        <color theme="1"/>
      </bottom>
      <diagonal/>
    </border>
    <border>
      <left style="medium">
        <color theme="1"/>
      </left>
      <right style="thin">
        <color theme="1"/>
      </right>
      <top/>
      <bottom/>
      <diagonal/>
    </border>
    <border>
      <left style="medium">
        <color theme="1"/>
      </left>
      <right style="thin">
        <color theme="1"/>
      </right>
      <top style="thin">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medium">
        <color theme="1"/>
      </top>
      <bottom style="medium">
        <color theme="1"/>
      </bottom>
      <diagonal/>
    </border>
    <border>
      <left/>
      <right style="medium">
        <color theme="1"/>
      </right>
      <top/>
      <bottom style="thin">
        <color theme="1"/>
      </bottom>
      <diagonal/>
    </border>
    <border>
      <left/>
      <right style="medium">
        <color theme="1"/>
      </right>
      <top style="thin">
        <color theme="1"/>
      </top>
      <bottom style="thin">
        <color theme="1"/>
      </bottom>
      <diagonal/>
    </border>
    <border>
      <left style="medium">
        <color theme="1"/>
      </left>
      <right/>
      <top style="medium">
        <color theme="1"/>
      </top>
      <bottom style="medium">
        <color theme="1"/>
      </bottom>
      <diagonal/>
    </border>
    <border>
      <left/>
      <right style="medium">
        <color theme="1"/>
      </right>
      <top style="thin">
        <color theme="1"/>
      </top>
      <bottom/>
      <diagonal/>
    </border>
    <border>
      <left style="medium">
        <color theme="1"/>
      </left>
      <right style="medium">
        <color theme="1"/>
      </right>
      <top/>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medium">
        <color theme="1"/>
      </right>
      <top style="thin">
        <color theme="1"/>
      </top>
      <bottom style="medium">
        <color theme="1"/>
      </bottom>
      <diagonal/>
    </border>
    <border>
      <left style="medium">
        <color theme="1"/>
      </left>
      <right style="medium">
        <color theme="1"/>
      </right>
      <top/>
      <bottom style="medium">
        <color theme="1"/>
      </bottom>
      <diagonal/>
    </border>
    <border>
      <left style="medium">
        <color theme="1"/>
      </left>
      <right style="medium">
        <color theme="1"/>
      </right>
      <top style="thin">
        <color theme="1"/>
      </top>
      <bottom/>
      <diagonal/>
    </border>
    <border>
      <left style="medium">
        <color theme="1"/>
      </left>
      <right style="medium">
        <color theme="1"/>
      </right>
      <top/>
      <bottom style="thin">
        <color theme="1"/>
      </bottom>
      <diagonal/>
    </border>
    <border>
      <left style="thin">
        <color theme="1"/>
      </left>
      <right style="medium">
        <color theme="1"/>
      </right>
      <top style="thin">
        <color theme="1"/>
      </top>
      <bottom style="medium">
        <color theme="1"/>
      </bottom>
      <diagonal/>
    </border>
    <border>
      <left/>
      <right/>
      <top style="medium">
        <color theme="1"/>
      </top>
      <bottom style="medium">
        <color theme="1"/>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indexed="64"/>
      </left>
      <right style="medium">
        <color indexed="64"/>
      </right>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style="medium">
        <color theme="1"/>
      </top>
      <bottom style="medium">
        <color theme="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ck">
        <color indexed="64"/>
      </top>
      <bottom style="thin">
        <color indexed="64"/>
      </bottom>
      <diagonal/>
    </border>
    <border>
      <left style="medium">
        <color theme="1"/>
      </left>
      <right style="thin">
        <color theme="1"/>
      </right>
      <top style="medium">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theme="1"/>
      </right>
      <top style="medium">
        <color theme="1"/>
      </top>
      <bottom style="medium">
        <color indexed="64"/>
      </bottom>
      <diagonal/>
    </border>
    <border>
      <left style="medium">
        <color indexed="8"/>
      </left>
      <right/>
      <top style="medium">
        <color theme="1"/>
      </top>
      <bottom style="medium">
        <color indexed="64"/>
      </bottom>
      <diagonal/>
    </border>
    <border>
      <left/>
      <right style="medium">
        <color indexed="8"/>
      </right>
      <top style="medium">
        <color theme="1"/>
      </top>
      <bottom style="medium">
        <color indexed="64"/>
      </bottom>
      <diagonal/>
    </border>
    <border>
      <left style="medium">
        <color theme="1"/>
      </left>
      <right style="thin">
        <color theme="1"/>
      </right>
      <top style="medium">
        <color theme="1"/>
      </top>
      <bottom style="medium">
        <color theme="1"/>
      </bottom>
      <diagonal/>
    </border>
    <border>
      <left/>
      <right style="medium">
        <color indexed="8"/>
      </right>
      <top/>
      <bottom style="thin">
        <color indexed="64"/>
      </bottom>
      <diagonal/>
    </border>
    <border>
      <left/>
      <right style="medium">
        <color indexed="8"/>
      </right>
      <top style="thin">
        <color indexed="64"/>
      </top>
      <bottom/>
      <diagonal/>
    </border>
    <border>
      <left style="thin">
        <color indexed="8"/>
      </left>
      <right/>
      <top style="medium">
        <color indexed="8"/>
      </top>
      <bottom/>
      <diagonal/>
    </border>
    <border>
      <left style="thin">
        <color auto="1"/>
      </left>
      <right style="thin">
        <color auto="1"/>
      </right>
      <top/>
      <bottom/>
      <diagonal/>
    </border>
    <border>
      <left style="thin">
        <color indexed="64"/>
      </left>
      <right/>
      <top/>
      <bottom/>
      <diagonal/>
    </border>
    <border>
      <left style="thin">
        <color theme="1"/>
      </left>
      <right/>
      <top style="medium">
        <color theme="1"/>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style="thin">
        <color theme="1"/>
      </left>
      <right style="thin">
        <color indexed="8"/>
      </right>
      <top style="medium">
        <color theme="1"/>
      </top>
      <bottom/>
      <diagonal/>
    </border>
    <border>
      <left style="thin">
        <color indexed="8"/>
      </left>
      <right style="thin">
        <color theme="1"/>
      </right>
      <top style="medium">
        <color theme="1"/>
      </top>
      <bottom/>
      <diagonal/>
    </border>
    <border>
      <left/>
      <right/>
      <top/>
      <bottom style="thin">
        <color indexed="8"/>
      </bottom>
      <diagonal/>
    </border>
    <border>
      <left style="thin">
        <color indexed="64"/>
      </left>
      <right style="thin">
        <color indexed="64"/>
      </right>
      <top style="thin">
        <color indexed="64"/>
      </top>
      <bottom style="medium">
        <color indexed="64"/>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medium">
        <color theme="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
      <left/>
      <right style="medium">
        <color indexed="64"/>
      </right>
      <top/>
      <bottom style="thin">
        <color indexed="64"/>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thin">
        <color indexed="64"/>
      </bottom>
      <diagonal/>
    </border>
    <border>
      <left style="medium">
        <color indexed="8"/>
      </left>
      <right/>
      <top/>
      <bottom style="thin">
        <color indexed="64"/>
      </bottom>
      <diagonal/>
    </border>
    <border>
      <left style="thin">
        <color indexed="8"/>
      </left>
      <right/>
      <top style="thin">
        <color indexed="8"/>
      </top>
      <bottom style="medium">
        <color theme="1"/>
      </bottom>
      <diagonal/>
    </border>
    <border>
      <left style="thin">
        <color theme="1"/>
      </left>
      <right/>
      <top style="medium">
        <color theme="1"/>
      </top>
      <bottom style="medium">
        <color theme="1"/>
      </bottom>
      <diagonal/>
    </border>
    <border>
      <left/>
      <right style="thin">
        <color theme="1"/>
      </right>
      <top style="medium">
        <color theme="1"/>
      </top>
      <bottom style="medium">
        <color theme="1"/>
      </bottom>
      <diagonal/>
    </border>
    <border>
      <left style="medium">
        <color theme="1"/>
      </left>
      <right style="thin">
        <color theme="1"/>
      </right>
      <top/>
      <bottom style="medium">
        <color indexed="8"/>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64"/>
      </left>
      <right style="thin">
        <color indexed="8"/>
      </right>
      <top/>
      <bottom style="thin">
        <color indexed="8"/>
      </bottom>
      <diagonal/>
    </border>
    <border>
      <left/>
      <right style="medium">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style="thin">
        <color indexed="8"/>
      </right>
      <top style="thin">
        <color indexed="8"/>
      </top>
      <bottom/>
      <diagonal/>
    </border>
    <border>
      <left style="medium">
        <color indexed="8"/>
      </left>
      <right/>
      <top style="thin">
        <color indexed="64"/>
      </top>
      <bottom style="medium">
        <color indexed="64"/>
      </bottom>
      <diagonal/>
    </border>
    <border>
      <left/>
      <right style="medium">
        <color indexed="8"/>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8"/>
      </right>
      <top style="thin">
        <color indexed="64"/>
      </top>
      <bottom style="thin">
        <color indexed="8"/>
      </bottom>
      <diagonal/>
    </border>
    <border>
      <left style="thin">
        <color indexed="8"/>
      </left>
      <right style="medium">
        <color indexed="8"/>
      </right>
      <top/>
      <bottom/>
      <diagonal/>
    </border>
    <border>
      <left/>
      <right style="medium">
        <color indexed="8"/>
      </right>
      <top style="medium">
        <color theme="1"/>
      </top>
      <bottom style="thin">
        <color theme="1"/>
      </bottom>
      <diagonal/>
    </border>
    <border>
      <left style="medium">
        <color indexed="8"/>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theme="1"/>
      </right>
      <top style="medium">
        <color theme="1"/>
      </top>
      <bottom style="medium">
        <color indexed="64"/>
      </bottom>
      <diagonal/>
    </border>
    <border>
      <left style="thin">
        <color indexed="64"/>
      </left>
      <right style="thin">
        <color indexed="8"/>
      </right>
      <top/>
      <bottom style="thin">
        <color indexed="64"/>
      </bottom>
      <diagonal/>
    </border>
    <border>
      <left style="thin">
        <color indexed="64"/>
      </left>
      <right style="thin">
        <color theme="1"/>
      </right>
      <top/>
      <bottom style="thin">
        <color indexed="64"/>
      </bottom>
      <diagonal/>
    </border>
    <border>
      <left style="medium">
        <color indexed="64"/>
      </left>
      <right/>
      <top/>
      <bottom style="thin">
        <color indexed="64"/>
      </bottom>
      <diagonal/>
    </border>
    <border>
      <left style="thin">
        <color theme="1"/>
      </left>
      <right style="thin">
        <color theme="1"/>
      </right>
      <top style="medium">
        <color theme="1"/>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8"/>
      </left>
      <right style="thin">
        <color indexed="8"/>
      </right>
      <top/>
      <bottom style="thin">
        <color indexed="8"/>
      </bottom>
      <diagonal/>
    </border>
    <border>
      <left/>
      <right style="thin">
        <color theme="1"/>
      </right>
      <top style="thin">
        <color theme="1"/>
      </top>
      <bottom style="medium">
        <color theme="1"/>
      </bottom>
      <diagonal/>
    </border>
    <border>
      <left/>
      <right/>
      <top/>
      <bottom style="thin">
        <color indexed="64"/>
      </bottom>
      <diagonal/>
    </border>
    <border>
      <left style="thin">
        <color indexed="64"/>
      </left>
      <right style="medium">
        <color auto="1"/>
      </right>
      <top/>
      <bottom style="thin">
        <color auto="1"/>
      </bottom>
      <diagonal/>
    </border>
    <border>
      <left style="medium">
        <color theme="1"/>
      </left>
      <right/>
      <top style="medium">
        <color indexed="64"/>
      </top>
      <bottom style="thin">
        <color indexed="64"/>
      </bottom>
      <diagonal/>
    </border>
    <border>
      <left style="medium">
        <color indexed="64"/>
      </left>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style="medium">
        <color auto="1"/>
      </left>
      <right/>
      <top style="medium">
        <color auto="1"/>
      </top>
      <bottom/>
      <diagonal/>
    </border>
    <border>
      <left style="medium">
        <color indexed="8"/>
      </left>
      <right/>
      <top style="thin">
        <color indexed="64"/>
      </top>
      <bottom style="thin">
        <color indexed="64"/>
      </bottom>
      <diagonal/>
    </border>
    <border>
      <left style="medium">
        <color indexed="64"/>
      </left>
      <right style="medium">
        <color indexed="64"/>
      </right>
      <top style="thin">
        <color indexed="64"/>
      </top>
      <bottom style="thin">
        <color indexed="8"/>
      </bottom>
      <diagonal/>
    </border>
    <border>
      <left style="thin">
        <color theme="0"/>
      </left>
      <right style="thin">
        <color theme="0"/>
      </right>
      <top style="thin">
        <color theme="0"/>
      </top>
      <bottom style="thin">
        <color theme="0"/>
      </bottom>
      <diagonal/>
    </border>
    <border>
      <left style="medium">
        <color auto="1"/>
      </left>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auto="1"/>
      </right>
      <top/>
      <bottom/>
      <diagonal/>
    </border>
    <border>
      <left style="medium">
        <color theme="0"/>
      </left>
      <right/>
      <top style="medium">
        <color indexed="64"/>
      </top>
      <bottom/>
      <diagonal/>
    </border>
    <border>
      <left style="medium">
        <color indexed="64"/>
      </left>
      <right style="thin">
        <color indexed="8"/>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auto="1"/>
      </left>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auto="1"/>
      </left>
      <right/>
      <top style="medium">
        <color auto="1"/>
      </top>
      <bottom/>
      <diagonal/>
    </border>
    <border>
      <left style="medium">
        <color indexed="64"/>
      </left>
      <right style="medium">
        <color theme="1"/>
      </right>
      <top style="medium">
        <color theme="1"/>
      </top>
      <bottom/>
      <diagonal/>
    </border>
    <border>
      <left style="medium">
        <color indexed="64"/>
      </left>
      <right style="medium">
        <color theme="1"/>
      </right>
      <top/>
      <bottom/>
      <diagonal/>
    </border>
    <border>
      <left style="medium">
        <color indexed="64"/>
      </left>
      <right style="medium">
        <color theme="1"/>
      </right>
      <top/>
      <bottom style="medium">
        <color indexed="64"/>
      </bottom>
      <diagonal/>
    </border>
    <border>
      <left style="medium">
        <color theme="1"/>
      </left>
      <right/>
      <top/>
      <bottom style="medium">
        <color indexed="64"/>
      </bottom>
      <diagonal/>
    </border>
    <border>
      <left/>
      <right style="medium">
        <color theme="1"/>
      </right>
      <top/>
      <bottom style="medium">
        <color indexed="64"/>
      </bottom>
      <diagonal/>
    </border>
    <border>
      <left style="medium">
        <color indexed="64"/>
      </left>
      <right/>
      <top style="medium">
        <color indexed="64"/>
      </top>
      <bottom style="thin">
        <color theme="1"/>
      </bottom>
      <diagonal/>
    </border>
    <border>
      <left style="medium">
        <color indexed="64"/>
      </left>
      <right style="medium">
        <color theme="1"/>
      </right>
      <top style="thin">
        <color theme="1"/>
      </top>
      <bottom style="thin">
        <color theme="1"/>
      </bottom>
      <diagonal/>
    </border>
    <border>
      <left/>
      <right style="thin">
        <color theme="1"/>
      </right>
      <top/>
      <bottom style="medium">
        <color theme="1"/>
      </bottom>
      <diagonal/>
    </border>
    <border>
      <left/>
      <right style="thin">
        <color theme="1"/>
      </right>
      <top style="medium">
        <color theme="1"/>
      </top>
      <bottom style="thin">
        <color theme="1"/>
      </bottom>
      <diagonal/>
    </border>
    <border>
      <left style="thin">
        <color theme="1"/>
      </left>
      <right style="thin">
        <color theme="1"/>
      </right>
      <top style="medium">
        <color indexed="64"/>
      </top>
      <bottom/>
      <diagonal/>
    </border>
    <border>
      <left style="thin">
        <color theme="1"/>
      </left>
      <right style="thin">
        <color theme="1"/>
      </right>
      <top/>
      <bottom style="medium">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medium">
        <color theme="1"/>
      </bottom>
      <diagonal/>
    </border>
    <border>
      <left/>
      <right/>
      <top style="thin">
        <color indexed="8"/>
      </top>
      <bottom style="medium">
        <color theme="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style="medium">
        <color theme="1"/>
      </left>
      <right/>
      <top style="medium">
        <color indexed="8"/>
      </top>
      <bottom style="thin">
        <color indexed="8"/>
      </bottom>
      <diagonal/>
    </border>
    <border>
      <left/>
      <right style="medium">
        <color theme="1"/>
      </right>
      <top style="medium">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right/>
      <top style="medium">
        <color indexed="8"/>
      </top>
      <bottom/>
      <diagonal/>
    </border>
    <border>
      <left style="medium">
        <color indexed="8"/>
      </left>
      <right/>
      <top style="medium">
        <color indexed="8"/>
      </top>
      <bottom/>
      <diagonal/>
    </border>
    <border>
      <left style="medium">
        <color indexed="8"/>
      </left>
      <right style="thin">
        <color indexed="8"/>
      </right>
      <top/>
      <bottom style="medium">
        <color theme="1"/>
      </bottom>
      <diagonal/>
    </border>
    <border>
      <left style="thin">
        <color indexed="8"/>
      </left>
      <right style="medium">
        <color theme="1"/>
      </right>
      <top/>
      <bottom style="medium">
        <color theme="1"/>
      </bottom>
      <diagonal/>
    </border>
    <border>
      <left style="medium">
        <color theme="1"/>
      </left>
      <right style="thin">
        <color indexed="8"/>
      </right>
      <top style="thin">
        <color theme="1"/>
      </top>
      <bottom style="medium">
        <color theme="1"/>
      </bottom>
      <diagonal/>
    </border>
    <border>
      <left style="thin">
        <color indexed="8"/>
      </left>
      <right style="thin">
        <color indexed="8"/>
      </right>
      <top style="thin">
        <color theme="1"/>
      </top>
      <bottom style="medium">
        <color theme="1"/>
      </bottom>
      <diagonal/>
    </border>
    <border>
      <left style="thin">
        <color indexed="8"/>
      </left>
      <right style="medium">
        <color theme="1"/>
      </right>
      <top style="thin">
        <color theme="1"/>
      </top>
      <bottom style="medium">
        <color theme="1"/>
      </bottom>
      <diagonal/>
    </border>
    <border>
      <left style="medium">
        <color indexed="8"/>
      </left>
      <right style="thin">
        <color indexed="8"/>
      </right>
      <top style="thin">
        <color theme="1"/>
      </top>
      <bottom style="medium">
        <color theme="1"/>
      </bottom>
      <diagonal/>
    </border>
    <border>
      <left style="thin">
        <color theme="1"/>
      </left>
      <right style="medium">
        <color theme="1"/>
      </right>
      <top style="medium">
        <color theme="1"/>
      </top>
      <bottom/>
      <diagonal/>
    </border>
    <border>
      <left style="medium">
        <color indexed="64"/>
      </left>
      <right style="thin">
        <color theme="1"/>
      </right>
      <top/>
      <bottom style="medium">
        <color indexed="64"/>
      </bottom>
      <diagonal/>
    </border>
    <border>
      <left style="thin">
        <color theme="1"/>
      </left>
      <right style="medium">
        <color indexed="64"/>
      </right>
      <top/>
      <bottom style="medium">
        <color indexed="64"/>
      </bottom>
      <diagonal/>
    </border>
    <border>
      <left style="thin">
        <color indexed="64"/>
      </left>
      <right style="medium">
        <color indexed="64"/>
      </right>
      <top style="thin">
        <color auto="1"/>
      </top>
      <bottom style="thin">
        <color auto="1"/>
      </bottom>
      <diagonal/>
    </border>
    <border>
      <left style="medium">
        <color auto="1"/>
      </left>
      <right style="thin">
        <color auto="1"/>
      </right>
      <top style="thin">
        <color auto="1"/>
      </top>
      <bottom style="thin">
        <color auto="1"/>
      </bottom>
      <diagonal/>
    </border>
    <border>
      <left/>
      <right/>
      <top style="medium">
        <color theme="1"/>
      </top>
      <bottom style="medium">
        <color indexed="64"/>
      </bottom>
      <diagonal/>
    </border>
    <border>
      <left/>
      <right/>
      <top/>
      <bottom style="thin">
        <color auto="1"/>
      </bottom>
      <diagonal/>
    </border>
    <border>
      <left/>
      <right style="medium">
        <color indexed="8"/>
      </right>
      <top style="thin">
        <color indexed="8"/>
      </top>
      <bottom/>
      <diagonal/>
    </border>
    <border>
      <left/>
      <right style="medium">
        <color indexed="8"/>
      </right>
      <top/>
      <bottom/>
      <diagonal/>
    </border>
    <border>
      <left/>
      <right/>
      <top style="medium">
        <color auto="1"/>
      </top>
      <bottom/>
      <diagonal/>
    </border>
    <border>
      <left style="thin">
        <color indexed="8"/>
      </left>
      <right style="thin">
        <color indexed="8"/>
      </right>
      <top style="thin">
        <color indexed="8"/>
      </top>
      <bottom style="medium">
        <color auto="1"/>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thin">
        <color indexed="64"/>
      </left>
      <right style="thin">
        <color indexed="64"/>
      </right>
      <top/>
      <bottom style="thin">
        <color indexed="8"/>
      </bottom>
      <diagonal/>
    </border>
    <border>
      <left/>
      <right style="medium">
        <color indexed="64"/>
      </right>
      <top/>
      <bottom/>
      <diagonal/>
    </border>
    <border>
      <left style="medium">
        <color auto="1"/>
      </left>
      <right/>
      <top style="medium">
        <color auto="1"/>
      </top>
      <bottom/>
      <diagonal/>
    </border>
    <border>
      <left style="medium">
        <color auto="1"/>
      </left>
      <right/>
      <top/>
      <bottom style="medium">
        <color indexed="64"/>
      </bottom>
      <diagonal/>
    </border>
    <border>
      <left style="medium">
        <color indexed="8"/>
      </left>
      <right/>
      <top style="thin">
        <color indexed="8"/>
      </top>
      <bottom style="medium">
        <color auto="1"/>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top style="thin">
        <color indexed="8"/>
      </top>
      <bottom style="medium">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medium">
        <color auto="1"/>
      </bottom>
      <diagonal/>
    </border>
    <border>
      <left style="medium">
        <color indexed="8"/>
      </left>
      <right style="thin">
        <color indexed="8"/>
      </right>
      <top style="medium">
        <color indexed="64"/>
      </top>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8"/>
      </left>
      <right style="medium">
        <color indexed="8"/>
      </right>
      <top/>
      <bottom style="thin">
        <color indexed="64"/>
      </bottom>
      <diagonal/>
    </border>
    <border>
      <left style="medium">
        <color auto="1"/>
      </left>
      <right style="thin">
        <color auto="1"/>
      </right>
      <top/>
      <bottom style="medium">
        <color auto="1"/>
      </bottom>
      <diagonal/>
    </border>
    <border>
      <left style="thin">
        <color indexed="64"/>
      </left>
      <right/>
      <top/>
      <bottom/>
      <diagonal/>
    </border>
    <border>
      <left style="thin">
        <color indexed="8"/>
      </left>
      <right style="thin">
        <color indexed="8"/>
      </right>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diagonal/>
    </border>
    <border>
      <left/>
      <right/>
      <top/>
      <bottom style="medium">
        <color indexed="8"/>
      </bottom>
      <diagonal/>
    </border>
    <border>
      <left/>
      <right style="thin">
        <color indexed="8"/>
      </right>
      <top style="medium">
        <color indexed="8"/>
      </top>
      <bottom/>
      <diagonal/>
    </border>
    <border>
      <left style="medium">
        <color indexed="8"/>
      </left>
      <right/>
      <top/>
      <bottom style="medium">
        <color indexed="8"/>
      </bottom>
      <diagonal/>
    </border>
    <border>
      <left style="medium">
        <color auto="1"/>
      </left>
      <right style="medium">
        <color indexed="64"/>
      </right>
      <top/>
      <bottom/>
      <diagonal/>
    </border>
    <border>
      <left style="medium">
        <color auto="1"/>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medium">
        <color auto="1"/>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medium">
        <color indexed="64"/>
      </right>
      <top/>
      <bottom style="thin">
        <color indexed="64"/>
      </bottom>
      <diagonal/>
    </border>
    <border>
      <left/>
      <right style="medium">
        <color indexed="8"/>
      </right>
      <top style="medium">
        <color indexed="8"/>
      </top>
      <bottom/>
      <diagonal/>
    </border>
    <border>
      <left/>
      <right style="medium">
        <color indexed="8"/>
      </right>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top style="medium">
        <color indexed="9"/>
      </top>
      <bottom/>
      <diagonal/>
    </border>
    <border>
      <left/>
      <right style="medium">
        <color theme="1"/>
      </right>
      <top/>
      <bottom style="medium">
        <color indexed="8"/>
      </bottom>
      <diagonal/>
    </border>
    <border>
      <left style="medium">
        <color theme="1"/>
      </left>
      <right/>
      <top/>
      <bottom style="medium">
        <color indexed="8"/>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bottom style="thin">
        <color theme="1"/>
      </bottom>
      <diagonal/>
    </border>
    <border>
      <left style="medium">
        <color indexed="64"/>
      </left>
      <right style="thin">
        <color indexed="64"/>
      </right>
      <top style="thin">
        <color theme="1"/>
      </top>
      <bottom style="thin">
        <color theme="1"/>
      </bottom>
      <diagonal/>
    </border>
    <border>
      <left style="medium">
        <color indexed="64"/>
      </left>
      <right style="thin">
        <color indexed="64"/>
      </right>
      <top/>
      <bottom style="thin">
        <color indexed="64"/>
      </bottom>
      <diagonal/>
    </border>
    <border>
      <left style="medium">
        <color auto="1"/>
      </left>
      <right/>
      <top style="medium">
        <color auto="1"/>
      </top>
      <bottom/>
      <diagonal/>
    </border>
    <border>
      <left style="thin">
        <color indexed="64"/>
      </left>
      <right style="medium">
        <color indexed="64"/>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auto="1"/>
      </left>
      <right/>
      <top/>
      <bottom style="medium">
        <color indexed="64"/>
      </bottom>
      <diagonal/>
    </border>
    <border>
      <left style="medium">
        <color auto="1"/>
      </left>
      <right style="thin">
        <color indexed="64"/>
      </right>
      <top style="medium">
        <color auto="1"/>
      </top>
      <bottom/>
      <diagonal/>
    </border>
    <border>
      <left style="thin">
        <color indexed="8"/>
      </left>
      <right style="medium">
        <color indexed="8"/>
      </right>
      <top style="medium">
        <color indexed="64"/>
      </top>
      <bottom/>
      <diagonal/>
    </border>
    <border>
      <left style="thin">
        <color indexed="8"/>
      </left>
      <right style="medium">
        <color indexed="8"/>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auto="1"/>
      </top>
      <bottom/>
      <diagonal/>
    </border>
    <border>
      <left/>
      <right style="medium">
        <color indexed="64"/>
      </right>
      <top style="medium">
        <color auto="1"/>
      </top>
      <bottom style="medium">
        <color auto="1"/>
      </bottom>
      <diagonal/>
    </border>
    <border>
      <left style="thin">
        <color theme="1"/>
      </left>
      <right style="medium">
        <color theme="1"/>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right style="thin">
        <color indexed="8"/>
      </right>
      <top style="thin">
        <color indexed="8"/>
      </top>
      <bottom style="medium">
        <color theme="1"/>
      </bottom>
      <diagonal/>
    </border>
    <border>
      <left style="thin">
        <color indexed="8"/>
      </left>
      <right style="medium">
        <color indexed="8"/>
      </right>
      <top style="thin">
        <color indexed="8"/>
      </top>
      <bottom style="medium">
        <color theme="1"/>
      </bottom>
      <diagonal/>
    </border>
    <border>
      <left style="medium">
        <color indexed="8"/>
      </left>
      <right style="thin">
        <color indexed="8"/>
      </right>
      <top style="medium">
        <color theme="1"/>
      </top>
      <bottom style="medium">
        <color indexed="64"/>
      </bottom>
      <diagonal/>
    </border>
    <border>
      <left style="medium">
        <color indexed="8"/>
      </left>
      <right style="thin">
        <color indexed="8"/>
      </right>
      <top/>
      <bottom/>
      <diagonal/>
    </border>
    <border>
      <left/>
      <right style="medium">
        <color indexed="8"/>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1"/>
      </left>
      <right/>
      <top style="medium">
        <color indexed="64"/>
      </top>
      <bottom style="thin">
        <color theme="1"/>
      </bottom>
      <diagonal/>
    </border>
    <border>
      <left/>
      <right/>
      <top style="medium">
        <color indexed="64"/>
      </top>
      <bottom style="thin">
        <color theme="1"/>
      </bottom>
      <diagonal/>
    </border>
    <border>
      <left style="medium">
        <color auto="1"/>
      </left>
      <right style="thin">
        <color indexed="64"/>
      </right>
      <top/>
      <bottom style="medium">
        <color indexed="64"/>
      </bottom>
      <diagonal/>
    </border>
    <border>
      <left style="medium">
        <color auto="1"/>
      </left>
      <right style="thin">
        <color indexed="64"/>
      </right>
      <top/>
      <bottom/>
      <diagonal/>
    </border>
    <border>
      <left style="thin">
        <color theme="1"/>
      </left>
      <right/>
      <top/>
      <bottom style="medium">
        <color theme="1"/>
      </bottom>
      <diagonal/>
    </border>
    <border>
      <left/>
      <right/>
      <top style="medium">
        <color auto="1"/>
      </top>
      <bottom style="thin">
        <color indexed="64"/>
      </bottom>
      <diagonal/>
    </border>
    <border>
      <left/>
      <right style="thin">
        <color indexed="8"/>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thin">
        <color indexed="64"/>
      </right>
      <top style="thin">
        <color auto="1"/>
      </top>
      <bottom/>
      <diagonal/>
    </border>
    <border>
      <left/>
      <right/>
      <top style="medium">
        <color indexed="8"/>
      </top>
      <bottom/>
      <diagonal/>
    </border>
    <border>
      <left style="thin">
        <color indexed="8"/>
      </left>
      <right style="medium">
        <color indexed="8"/>
      </right>
      <top/>
      <bottom/>
      <diagonal/>
    </border>
    <border>
      <left style="medium">
        <color indexed="8"/>
      </left>
      <right/>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right/>
      <top style="medium">
        <color indexed="8"/>
      </top>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style="medium">
        <color indexed="8"/>
      </left>
      <right/>
      <top style="medium">
        <color indexed="8"/>
      </top>
      <bottom style="medium">
        <color indexed="8"/>
      </bottom>
      <diagonal/>
    </border>
    <border>
      <left/>
      <right style="medium">
        <color indexed="8"/>
      </right>
      <top style="medium">
        <color indexed="8"/>
      </top>
      <bottom/>
      <diagonal/>
    </border>
    <border>
      <left/>
      <right style="medium">
        <color indexed="8"/>
      </right>
      <top style="thin">
        <color indexed="8"/>
      </top>
      <bottom style="medium">
        <color indexed="8"/>
      </bottom>
      <diagonal/>
    </border>
    <border>
      <left style="medium">
        <color indexed="8"/>
      </left>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medium">
        <color indexed="8"/>
      </left>
      <right/>
      <top style="medium">
        <color theme="1"/>
      </top>
      <bottom style="thin">
        <color theme="1"/>
      </bottom>
      <diagonal/>
    </border>
    <border>
      <left/>
      <right style="medium">
        <color indexed="8"/>
      </right>
      <top style="thin">
        <color indexed="8"/>
      </top>
      <bottom/>
      <diagonal/>
    </border>
    <border>
      <left style="medium">
        <color indexed="8"/>
      </left>
      <right style="thin">
        <color indexed="8"/>
      </right>
      <top/>
      <bottom style="medium">
        <color indexed="8"/>
      </bottom>
      <diagonal/>
    </border>
    <border>
      <left/>
      <right style="medium">
        <color auto="1"/>
      </right>
      <top style="thin">
        <color indexed="64"/>
      </top>
      <bottom style="medium">
        <color indexed="64"/>
      </bottom>
      <diagonal/>
    </border>
    <border>
      <left style="thin">
        <color indexed="64"/>
      </left>
      <right style="thin">
        <color indexed="8"/>
      </right>
      <top style="medium">
        <color indexed="64"/>
      </top>
      <bottom style="medium">
        <color indexed="64"/>
      </bottom>
      <diagonal/>
    </border>
    <border>
      <left/>
      <right style="medium">
        <color auto="1"/>
      </right>
      <top style="medium">
        <color indexed="64"/>
      </top>
      <bottom/>
      <diagonal/>
    </border>
    <border>
      <left/>
      <right style="medium">
        <color auto="1"/>
      </right>
      <top/>
      <bottom style="thin">
        <color indexed="8"/>
      </bottom>
      <diagonal/>
    </border>
    <border>
      <left/>
      <right style="medium">
        <color auto="1"/>
      </right>
      <top style="thin">
        <color indexed="8"/>
      </top>
      <bottom style="thin">
        <color indexed="8"/>
      </bottom>
      <diagonal/>
    </border>
    <border>
      <left/>
      <right style="medium">
        <color auto="1"/>
      </right>
      <top style="thin">
        <color indexed="8"/>
      </top>
      <bottom/>
      <diagonal/>
    </border>
    <border>
      <left style="medium">
        <color indexed="64"/>
      </left>
      <right style="thin">
        <color indexed="64"/>
      </right>
      <top/>
      <bottom/>
      <diagonal/>
    </border>
    <border>
      <left style="thin">
        <color theme="1"/>
      </left>
      <right style="thin">
        <color indexed="64"/>
      </right>
      <top/>
      <bottom style="medium">
        <color theme="1"/>
      </bottom>
      <diagonal/>
    </border>
    <border>
      <left/>
      <right style="thin">
        <color theme="1"/>
      </right>
      <top/>
      <bottom style="medium">
        <color indexed="64"/>
      </bottom>
      <diagonal/>
    </border>
    <border>
      <left/>
      <right style="thin">
        <color indexed="8"/>
      </right>
      <top style="medium">
        <color indexed="8"/>
      </top>
      <bottom/>
      <diagonal/>
    </border>
    <border>
      <left/>
      <right style="thin">
        <color indexed="8"/>
      </right>
      <top/>
      <bottom style="medium">
        <color indexed="8"/>
      </bottom>
      <diagonal/>
    </border>
    <border>
      <left style="medium">
        <color indexed="64"/>
      </left>
      <right/>
      <top/>
      <bottom/>
      <diagonal/>
    </border>
    <border>
      <left/>
      <right/>
      <top style="thin">
        <color indexed="8"/>
      </top>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right style="medium">
        <color indexed="8"/>
      </right>
      <top style="thin">
        <color indexed="8"/>
      </top>
      <bottom style="medium">
        <color auto="1"/>
      </bottom>
      <diagonal/>
    </border>
    <border>
      <left/>
      <right style="medium">
        <color indexed="8"/>
      </right>
      <top style="thin">
        <color indexed="8"/>
      </top>
      <bottom style="medium">
        <color theme="1"/>
      </bottom>
      <diagonal/>
    </border>
    <border>
      <left/>
      <right style="medium">
        <color indexed="8"/>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auto="1"/>
      </top>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medium">
        <color indexed="64"/>
      </right>
      <top style="medium">
        <color indexed="64"/>
      </top>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8"/>
      </left>
      <right style="thin">
        <color indexed="8"/>
      </right>
      <top style="thin">
        <color indexed="8"/>
      </top>
      <bottom style="medium">
        <color auto="1"/>
      </bottom>
      <diagonal/>
    </border>
    <border>
      <left style="thin">
        <color indexed="8"/>
      </left>
      <right style="thin">
        <color indexed="8"/>
      </right>
      <top style="thin">
        <color indexed="8"/>
      </top>
      <bottom style="medium">
        <color theme="1"/>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medium">
        <color indexed="64"/>
      </bottom>
      <diagonal/>
    </border>
    <border>
      <left style="thin">
        <color indexed="64"/>
      </left>
      <right style="medium">
        <color indexed="64"/>
      </right>
      <top style="thin">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medium">
        <color indexed="8"/>
      </top>
      <bottom/>
      <diagonal/>
    </border>
    <border>
      <left style="medium">
        <color indexed="8"/>
      </left>
      <right style="thin">
        <color indexed="8"/>
      </right>
      <top style="medium">
        <color indexed="8"/>
      </top>
      <bottom/>
      <diagonal/>
    </border>
    <border>
      <left/>
      <right/>
      <top style="medium">
        <color indexed="64"/>
      </top>
      <bottom style="thin">
        <color indexed="64"/>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style="thin">
        <color auto="1"/>
      </left>
      <right style="medium">
        <color auto="1"/>
      </right>
      <top/>
      <bottom style="medium">
        <color indexed="64"/>
      </bottom>
      <diagonal/>
    </border>
    <border>
      <left style="thin">
        <color auto="1"/>
      </left>
      <right style="medium">
        <color auto="1"/>
      </right>
      <top/>
      <bottom/>
      <diagonal/>
    </border>
    <border>
      <left style="thin">
        <color indexed="64"/>
      </left>
      <right style="thin">
        <color indexed="64"/>
      </right>
      <top/>
      <bottom style="medium">
        <color indexed="64"/>
      </bottom>
      <diagonal/>
    </border>
    <border>
      <left style="medium">
        <color auto="1"/>
      </left>
      <right/>
      <top style="medium">
        <color auto="1"/>
      </top>
      <bottom/>
      <diagonal/>
    </border>
    <border>
      <left style="thin">
        <color indexed="64"/>
      </left>
      <right/>
      <top/>
      <bottom style="medium">
        <color auto="1"/>
      </bottom>
      <diagonal/>
    </border>
    <border>
      <left style="thin">
        <color indexed="64"/>
      </left>
      <right style="thin">
        <color indexed="64"/>
      </right>
      <top style="medium">
        <color auto="1"/>
      </top>
      <bottom/>
      <diagonal/>
    </border>
    <border>
      <left style="thin">
        <color indexed="64"/>
      </left>
      <right style="thin">
        <color indexed="8"/>
      </right>
      <top/>
      <bottom style="medium">
        <color indexed="64"/>
      </bottom>
      <diagonal/>
    </border>
    <border>
      <left style="medium">
        <color indexed="8"/>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style="thin">
        <color indexed="64"/>
      </top>
      <bottom style="thin">
        <color indexed="64"/>
      </bottom>
      <diagonal/>
    </border>
    <border>
      <left style="medium">
        <color auto="1"/>
      </left>
      <right style="thin">
        <color indexed="64"/>
      </right>
      <top style="medium">
        <color auto="1"/>
      </top>
      <bottom/>
      <diagonal/>
    </border>
    <border>
      <left style="thin">
        <color indexed="64"/>
      </left>
      <right style="medium">
        <color indexed="64"/>
      </right>
      <top style="medium">
        <color indexed="64"/>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style="thin">
        <color indexed="8"/>
      </left>
      <right/>
      <top style="thin">
        <color theme="1"/>
      </top>
      <bottom style="medium">
        <color theme="1"/>
      </bottom>
      <diagonal/>
    </border>
    <border>
      <left style="medium">
        <color indexed="8"/>
      </left>
      <right style="medium">
        <color indexed="8"/>
      </right>
      <top style="thin">
        <color indexed="8"/>
      </top>
      <bottom style="medium">
        <color indexed="8"/>
      </bottom>
      <diagonal/>
    </border>
    <border>
      <left/>
      <right style="medium">
        <color indexed="64"/>
      </right>
      <top style="medium">
        <color indexed="64"/>
      </top>
      <bottom style="thin">
        <color theme="1"/>
      </bottom>
      <diagonal/>
    </border>
    <border>
      <left style="thin">
        <color auto="1"/>
      </left>
      <right style="medium">
        <color auto="1"/>
      </right>
      <top/>
      <bottom/>
      <diagonal/>
    </border>
    <border>
      <left style="thin">
        <color indexed="8"/>
      </left>
      <right style="medium">
        <color indexed="64"/>
      </right>
      <top/>
      <bottom/>
      <diagonal/>
    </border>
    <border>
      <left/>
      <right style="medium">
        <color indexed="8"/>
      </right>
      <top/>
      <bottom style="medium">
        <color indexed="8"/>
      </bottom>
      <diagonal/>
    </border>
    <border>
      <left/>
      <right style="medium">
        <color indexed="64"/>
      </right>
      <top/>
      <bottom style="medium">
        <color indexed="64"/>
      </bottom>
      <diagonal/>
    </border>
    <border>
      <left style="medium">
        <color indexed="64"/>
      </left>
      <right/>
      <top style="thin">
        <color indexed="64"/>
      </top>
      <bottom style="thin">
        <color auto="1"/>
      </bottom>
      <diagonal/>
    </border>
    <border>
      <left/>
      <right/>
      <top style="thin">
        <color indexed="64"/>
      </top>
      <bottom style="thin">
        <color auto="1"/>
      </bottom>
      <diagonal/>
    </border>
    <border>
      <left/>
      <right style="medium">
        <color indexed="64"/>
      </right>
      <top style="thin">
        <color indexed="64"/>
      </top>
      <bottom style="thin">
        <color auto="1"/>
      </bottom>
      <diagonal/>
    </border>
    <border>
      <left/>
      <right/>
      <top/>
      <bottom style="medium">
        <color indexed="64"/>
      </bottom>
      <diagonal/>
    </border>
    <border>
      <left style="thin">
        <color auto="1"/>
      </left>
      <right style="thin">
        <color auto="1"/>
      </right>
      <top/>
      <bottom style="medium">
        <color indexed="64"/>
      </bottom>
      <diagonal/>
    </border>
    <border>
      <left style="thin">
        <color indexed="64"/>
      </left>
      <right/>
      <top style="thin">
        <color indexed="8"/>
      </top>
      <bottom style="thin">
        <color indexed="8"/>
      </bottom>
      <diagonal/>
    </border>
    <border>
      <left style="thin">
        <color indexed="64"/>
      </left>
      <right/>
      <top style="thin">
        <color indexed="8"/>
      </top>
      <bottom/>
      <diagonal/>
    </border>
    <border>
      <left style="medium">
        <color indexed="64"/>
      </left>
      <right style="medium">
        <color indexed="64"/>
      </right>
      <top/>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thin">
        <color indexed="64"/>
      </left>
      <right/>
      <top/>
      <bottom/>
      <diagonal/>
    </border>
    <border>
      <left style="medium">
        <color auto="1"/>
      </left>
      <right style="thin">
        <color indexed="8"/>
      </right>
      <top/>
      <bottom/>
      <diagonal/>
    </border>
    <border>
      <left/>
      <right/>
      <top/>
      <bottom style="medium">
        <color auto="1"/>
      </bottom>
      <diagonal/>
    </border>
    <border>
      <left style="medium">
        <color auto="1"/>
      </left>
      <right style="medium">
        <color auto="1"/>
      </right>
      <top/>
      <bottom style="medium">
        <color auto="1"/>
      </bottom>
      <diagonal/>
    </border>
    <border>
      <left/>
      <right/>
      <top style="thin">
        <color indexed="8"/>
      </top>
      <bottom style="medium">
        <color theme="1"/>
      </bottom>
      <diagonal/>
    </border>
    <border>
      <left style="medium">
        <color indexed="8"/>
      </left>
      <right/>
      <top style="thin">
        <color indexed="8"/>
      </top>
      <bottom style="medium">
        <color theme="1"/>
      </bottom>
      <diagonal/>
    </border>
    <border>
      <left style="thin">
        <color indexed="64"/>
      </left>
      <right style="thin">
        <color theme="1"/>
      </right>
      <top/>
      <bottom/>
      <diagonal/>
    </border>
    <border>
      <left style="thin">
        <color indexed="64"/>
      </left>
      <right style="thin">
        <color theme="1"/>
      </right>
      <top style="thin">
        <color indexed="64"/>
      </top>
      <bottom style="thin">
        <color indexed="64"/>
      </bottom>
      <diagonal/>
    </border>
    <border>
      <left style="medium">
        <color indexed="8"/>
      </left>
      <right/>
      <top style="thin">
        <color indexed="64"/>
      </top>
      <bottom/>
      <diagonal/>
    </border>
    <border>
      <left style="medium">
        <color indexed="8"/>
      </left>
      <right/>
      <top/>
      <bottom style="thin">
        <color indexed="64"/>
      </bottom>
      <diagonal/>
    </border>
    <border>
      <left style="thin">
        <color indexed="64"/>
      </left>
      <right style="thin">
        <color theme="1"/>
      </right>
      <top/>
      <bottom style="medium">
        <color indexed="64"/>
      </bottom>
      <diagonal/>
    </border>
    <border>
      <left/>
      <right style="medium">
        <color indexed="8"/>
      </right>
      <top/>
      <bottom style="medium">
        <color indexed="64"/>
      </bottom>
      <diagonal/>
    </border>
    <border>
      <left/>
      <right/>
      <top/>
      <bottom style="medium">
        <color indexed="8"/>
      </bottom>
      <diagonal/>
    </border>
    <border>
      <left/>
      <right style="thin">
        <color indexed="8"/>
      </right>
      <top/>
      <bottom style="medium">
        <color indexed="8"/>
      </bottom>
      <diagonal/>
    </border>
    <border>
      <left/>
      <right style="thin">
        <color indexed="8"/>
      </right>
      <top/>
      <bottom style="thin">
        <color indexed="8"/>
      </bottom>
      <diagonal/>
    </border>
    <border>
      <left/>
      <right style="medium">
        <color indexed="8"/>
      </right>
      <top/>
      <bottom style="medium">
        <color indexed="8"/>
      </bottom>
      <diagonal/>
    </border>
    <border>
      <left style="medium">
        <color indexed="8"/>
      </left>
      <right style="thin">
        <color indexed="8"/>
      </right>
      <top/>
      <bottom style="medium">
        <color indexed="8"/>
      </bottom>
      <diagonal/>
    </border>
    <border>
      <left style="thin">
        <color theme="1"/>
      </left>
      <right style="thin">
        <color indexed="64"/>
      </right>
      <top/>
      <bottom/>
      <diagonal/>
    </border>
    <border>
      <left/>
      <right/>
      <top style="medium">
        <color indexed="64"/>
      </top>
      <bottom style="medium">
        <color indexed="64"/>
      </bottom>
      <diagonal/>
    </border>
    <border>
      <left style="thin">
        <color indexed="64"/>
      </left>
      <right style="medium">
        <color indexed="64"/>
      </right>
      <top style="medium">
        <color auto="1"/>
      </top>
      <bottom/>
      <diagonal/>
    </border>
    <border>
      <left style="thin">
        <color indexed="8"/>
      </left>
      <right style="medium">
        <color indexed="64"/>
      </right>
      <top/>
      <bottom/>
      <diagonal/>
    </border>
    <border>
      <left style="thin">
        <color indexed="8"/>
      </left>
      <right style="medium">
        <color indexed="8"/>
      </right>
      <top style="medium">
        <color theme="1"/>
      </top>
      <bottom/>
      <diagonal/>
    </border>
    <border>
      <left/>
      <right style="medium">
        <color indexed="64"/>
      </right>
      <top style="thin">
        <color theme="1"/>
      </top>
      <bottom style="thin">
        <color theme="1"/>
      </bottom>
      <diagonal/>
    </border>
    <border>
      <left style="thin">
        <color theme="1"/>
      </left>
      <right style="medium">
        <color indexed="64"/>
      </right>
      <top/>
      <bottom/>
      <diagonal/>
    </border>
    <border>
      <left style="thin">
        <color indexed="64"/>
      </left>
      <right style="thin">
        <color indexed="64"/>
      </right>
      <top style="medium">
        <color indexed="64"/>
      </top>
      <bottom/>
      <diagonal/>
    </border>
  </borders>
  <cellStyleXfs count="753">
    <xf numFmtId="0" fontId="0" fillId="0" borderId="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1" fillId="0" borderId="0" applyNumberFormat="0" applyFill="0" applyBorder="0" applyAlignment="0" applyProtection="0"/>
    <xf numFmtId="0" fontId="22" fillId="29" borderId="1" applyNumberFormat="0" applyAlignment="0" applyProtection="0"/>
    <xf numFmtId="0" fontId="22" fillId="29" borderId="1" applyNumberFormat="0" applyAlignment="0" applyProtection="0"/>
    <xf numFmtId="0" fontId="22" fillId="29" borderId="1" applyNumberFormat="0" applyAlignment="0" applyProtection="0"/>
    <xf numFmtId="0" fontId="22" fillId="29" borderId="1" applyNumberFormat="0" applyAlignment="0" applyProtection="0"/>
    <xf numFmtId="0" fontId="22" fillId="29" borderId="1" applyNumberFormat="0" applyAlignment="0" applyProtection="0"/>
    <xf numFmtId="0" fontId="22" fillId="29" borderId="1" applyNumberFormat="0" applyAlignment="0" applyProtection="0"/>
    <xf numFmtId="0" fontId="22" fillId="29" borderId="1" applyNumberFormat="0" applyAlignment="0" applyProtection="0"/>
    <xf numFmtId="0" fontId="22" fillId="29" borderId="1" applyNumberFormat="0" applyAlignment="0" applyProtection="0"/>
    <xf numFmtId="0" fontId="22" fillId="29" borderId="1" applyNumberFormat="0" applyAlignment="0" applyProtection="0"/>
    <xf numFmtId="0" fontId="23" fillId="0" borderId="2" applyNumberFormat="0" applyFill="0" applyAlignment="0" applyProtection="0"/>
    <xf numFmtId="3" fontId="24" fillId="30" borderId="3" applyFont="0" applyFill="0" applyProtection="0">
      <alignment horizontal="right"/>
    </xf>
    <xf numFmtId="0" fontId="10" fillId="31" borderId="4" applyNumberFormat="0" applyFont="0" applyAlignment="0" applyProtection="0"/>
    <xf numFmtId="0" fontId="10" fillId="31" borderId="4" applyNumberFormat="0" applyFont="0" applyAlignment="0" applyProtection="0"/>
    <xf numFmtId="0" fontId="10" fillId="31" borderId="4" applyNumberFormat="0" applyFont="0" applyAlignment="0" applyProtection="0"/>
    <xf numFmtId="0" fontId="10" fillId="31" borderId="4" applyNumberFormat="0" applyFont="0" applyAlignment="0" applyProtection="0"/>
    <xf numFmtId="0" fontId="10" fillId="31" borderId="4" applyNumberFormat="0" applyFont="0" applyAlignment="0" applyProtection="0"/>
    <xf numFmtId="0" fontId="10" fillId="31" borderId="4" applyNumberFormat="0" applyFont="0" applyAlignment="0" applyProtection="0"/>
    <xf numFmtId="0" fontId="10" fillId="31" borderId="4" applyNumberFormat="0" applyFont="0" applyAlignment="0" applyProtection="0"/>
    <xf numFmtId="0" fontId="10" fillId="31" borderId="4" applyNumberFormat="0" applyFont="0" applyAlignment="0" applyProtection="0"/>
    <xf numFmtId="0" fontId="10" fillId="31" borderId="4" applyNumberFormat="0" applyFont="0" applyAlignment="0" applyProtection="0"/>
    <xf numFmtId="0" fontId="25" fillId="9" borderId="1" applyNumberFormat="0" applyAlignment="0" applyProtection="0"/>
    <xf numFmtId="0" fontId="25" fillId="9" borderId="1" applyNumberFormat="0" applyAlignment="0" applyProtection="0"/>
    <xf numFmtId="0" fontId="25" fillId="9" borderId="1" applyNumberFormat="0" applyAlignment="0" applyProtection="0"/>
    <xf numFmtId="0" fontId="25" fillId="9" borderId="1" applyNumberFormat="0" applyAlignment="0" applyProtection="0"/>
    <xf numFmtId="0" fontId="25" fillId="9" borderId="1" applyNumberFormat="0" applyAlignment="0" applyProtection="0"/>
    <xf numFmtId="0" fontId="25" fillId="9" borderId="1" applyNumberFormat="0" applyAlignment="0" applyProtection="0"/>
    <xf numFmtId="0" fontId="25" fillId="9" borderId="1" applyNumberFormat="0" applyAlignment="0" applyProtection="0"/>
    <xf numFmtId="0" fontId="25" fillId="9" borderId="1" applyNumberFormat="0" applyAlignment="0" applyProtection="0"/>
    <xf numFmtId="0" fontId="25" fillId="9" borderId="1" applyNumberFormat="0" applyAlignment="0" applyProtection="0"/>
    <xf numFmtId="178" fontId="14" fillId="0" borderId="0" applyFont="0" applyFill="0" applyBorder="0" applyAlignment="0" applyProtection="0"/>
    <xf numFmtId="178" fontId="13" fillId="0" borderId="0" applyFont="0" applyFill="0" applyBorder="0" applyAlignment="0" applyProtection="0"/>
    <xf numFmtId="0" fontId="12" fillId="29" borderId="3" applyNumberFormat="0" applyFont="0" applyBorder="0" applyAlignment="0" applyProtection="0">
      <alignment horizontal="center"/>
    </xf>
    <xf numFmtId="0" fontId="10" fillId="29" borderId="3" applyNumberFormat="0" applyFont="0" applyBorder="0" applyAlignment="0" applyProtection="0">
      <alignment horizontal="center"/>
    </xf>
    <xf numFmtId="3" fontId="12" fillId="9" borderId="3" applyFont="0" applyProtection="0">
      <alignment horizontal="right"/>
    </xf>
    <xf numFmtId="3" fontId="10" fillId="9" borderId="3" applyFont="0" applyProtection="0">
      <alignment horizontal="right"/>
    </xf>
    <xf numFmtId="10" fontId="12" fillId="9" borderId="3" applyFont="0" applyProtection="0">
      <alignment horizontal="right"/>
    </xf>
    <xf numFmtId="10" fontId="10" fillId="9" borderId="3" applyFont="0" applyProtection="0">
      <alignment horizontal="right"/>
    </xf>
    <xf numFmtId="9" fontId="12" fillId="9" borderId="3" applyFont="0" applyProtection="0">
      <alignment horizontal="right"/>
    </xf>
    <xf numFmtId="9" fontId="10" fillId="9" borderId="3" applyFont="0" applyProtection="0">
      <alignment horizontal="right"/>
    </xf>
    <xf numFmtId="0" fontId="12" fillId="9" borderId="6" applyNumberFormat="0" applyFont="0" applyBorder="0" applyAlignment="0" applyProtection="0">
      <alignment horizontal="left"/>
    </xf>
    <xf numFmtId="0" fontId="10" fillId="9" borderId="6" applyNumberFormat="0" applyFont="0" applyBorder="0" applyAlignment="0" applyProtection="0">
      <alignment horizontal="left"/>
    </xf>
    <xf numFmtId="37" fontId="27" fillId="0" borderId="3">
      <alignment horizontal="right" vertical="center"/>
      <protection locked="0"/>
    </xf>
    <xf numFmtId="182" fontId="12" fillId="32" borderId="3" applyFont="0" applyAlignment="0">
      <protection locked="0"/>
    </xf>
    <xf numFmtId="182" fontId="10" fillId="32" borderId="3" applyFont="0" applyAlignment="0">
      <protection locked="0"/>
    </xf>
    <xf numFmtId="3" fontId="12" fillId="32" borderId="3" applyFont="0">
      <alignment horizontal="right"/>
      <protection locked="0"/>
    </xf>
    <xf numFmtId="3" fontId="10" fillId="32" borderId="3" applyFont="0">
      <alignment horizontal="right"/>
      <protection locked="0"/>
    </xf>
    <xf numFmtId="177" fontId="12" fillId="32" borderId="3" applyFont="0">
      <alignment horizontal="right"/>
      <protection locked="0"/>
    </xf>
    <xf numFmtId="177" fontId="10" fillId="32" borderId="3" applyFont="0">
      <alignment horizontal="right"/>
      <protection locked="0"/>
    </xf>
    <xf numFmtId="10" fontId="12" fillId="32" borderId="3" applyFont="0">
      <alignment horizontal="right"/>
      <protection locked="0"/>
    </xf>
    <xf numFmtId="10" fontId="10" fillId="32" borderId="3" applyFont="0">
      <alignment horizontal="right"/>
      <protection locked="0"/>
    </xf>
    <xf numFmtId="9" fontId="12" fillId="32" borderId="7" applyFont="0">
      <alignment horizontal="right"/>
      <protection locked="0"/>
    </xf>
    <xf numFmtId="9" fontId="10" fillId="32" borderId="7" applyFont="0">
      <alignment horizontal="right"/>
      <protection locked="0"/>
    </xf>
    <xf numFmtId="0" fontId="12" fillId="32" borderId="3" applyFont="0">
      <alignment horizontal="center" wrapText="1"/>
      <protection locked="0"/>
    </xf>
    <xf numFmtId="0" fontId="10" fillId="32" borderId="3" applyFont="0">
      <alignment horizontal="center" wrapText="1"/>
      <protection locked="0"/>
    </xf>
    <xf numFmtId="49" fontId="12" fillId="32" borderId="3" applyFont="0" applyAlignment="0">
      <protection locked="0"/>
    </xf>
    <xf numFmtId="49" fontId="10" fillId="32" borderId="3" applyFont="0" applyAlignment="0">
      <protection locked="0"/>
    </xf>
    <xf numFmtId="0" fontId="28" fillId="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167" fontId="10" fillId="0" borderId="0" applyFont="0" applyFill="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30"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 fontId="12" fillId="6" borderId="3">
      <alignment horizontal="right"/>
      <protection locked="0"/>
    </xf>
    <xf numFmtId="3" fontId="10" fillId="6" borderId="3">
      <alignment horizontal="right"/>
      <protection locked="0"/>
    </xf>
    <xf numFmtId="177" fontId="12" fillId="6" borderId="3">
      <alignment horizontal="right"/>
      <protection locked="0"/>
    </xf>
    <xf numFmtId="177" fontId="10" fillId="6" borderId="3">
      <alignment horizontal="right"/>
      <protection locked="0"/>
    </xf>
    <xf numFmtId="10" fontId="12" fillId="6" borderId="3" applyFont="0">
      <alignment horizontal="right"/>
      <protection locked="0"/>
    </xf>
    <xf numFmtId="10" fontId="10" fillId="6" borderId="3" applyFont="0">
      <alignment horizontal="right"/>
      <protection locked="0"/>
    </xf>
    <xf numFmtId="9" fontId="12" fillId="6" borderId="3">
      <alignment horizontal="right"/>
      <protection locked="0"/>
    </xf>
    <xf numFmtId="9" fontId="10" fillId="6" borderId="3">
      <alignment horizontal="right"/>
      <protection locked="0"/>
    </xf>
    <xf numFmtId="0" fontId="12" fillId="6" borderId="3">
      <alignment horizontal="center" wrapText="1"/>
    </xf>
    <xf numFmtId="0" fontId="10" fillId="6" borderId="3">
      <alignment horizontal="center" wrapText="1"/>
    </xf>
    <xf numFmtId="0" fontId="12" fillId="6" borderId="3" applyNumberFormat="0" applyFont="0">
      <alignment horizontal="center" wrapText="1"/>
      <protection locked="0"/>
    </xf>
    <xf numFmtId="0" fontId="10" fillId="6" borderId="3" applyNumberFormat="0" applyFont="0">
      <alignment horizontal="center" wrapText="1"/>
      <protection locked="0"/>
    </xf>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3" fontId="12" fillId="30" borderId="3" applyFont="0" applyProtection="0">
      <alignment horizontal="right"/>
    </xf>
    <xf numFmtId="3" fontId="10" fillId="30" borderId="3" applyFont="0" applyProtection="0">
      <alignment horizontal="right"/>
    </xf>
    <xf numFmtId="181" fontId="12" fillId="30" borderId="3" applyFont="0" applyProtection="0">
      <alignment horizontal="right"/>
    </xf>
    <xf numFmtId="181" fontId="10" fillId="30" borderId="3" applyFont="0" applyProtection="0">
      <alignment horizontal="right"/>
    </xf>
    <xf numFmtId="177" fontId="12" fillId="30" borderId="3" applyFont="0" applyProtection="0">
      <alignment horizontal="right"/>
    </xf>
    <xf numFmtId="177" fontId="10" fillId="30" borderId="3" applyFont="0" applyProtection="0">
      <alignment horizontal="right"/>
    </xf>
    <xf numFmtId="10" fontId="12" fillId="30" borderId="3" applyFont="0" applyProtection="0">
      <alignment horizontal="right"/>
    </xf>
    <xf numFmtId="10" fontId="10" fillId="30" borderId="3" applyFont="0" applyProtection="0">
      <alignment horizontal="right"/>
    </xf>
    <xf numFmtId="9" fontId="12" fillId="30" borderId="3" applyFont="0" applyProtection="0">
      <alignment horizontal="right"/>
    </xf>
    <xf numFmtId="9" fontId="10" fillId="30" borderId="3" applyFont="0" applyProtection="0">
      <alignment horizontal="right"/>
    </xf>
    <xf numFmtId="183" fontId="12" fillId="30" borderId="3" applyFont="0" applyProtection="0">
      <alignment horizontal="center" wrapText="1"/>
    </xf>
    <xf numFmtId="183" fontId="10" fillId="30" borderId="3" applyFont="0" applyProtection="0">
      <alignment horizontal="center" wrapText="1"/>
    </xf>
    <xf numFmtId="0" fontId="32" fillId="28" borderId="8" applyNumberFormat="0" applyAlignment="0" applyProtection="0"/>
    <xf numFmtId="0" fontId="32" fillId="29" borderId="8" applyNumberFormat="0" applyAlignment="0" applyProtection="0"/>
    <xf numFmtId="0" fontId="32" fillId="29" borderId="8" applyNumberFormat="0" applyAlignment="0" applyProtection="0"/>
    <xf numFmtId="0" fontId="32" fillId="29" borderId="8" applyNumberFormat="0" applyAlignment="0" applyProtection="0"/>
    <xf numFmtId="0" fontId="32" fillId="29" borderId="8" applyNumberFormat="0" applyAlignment="0" applyProtection="0"/>
    <xf numFmtId="0" fontId="32" fillId="29" borderId="8" applyNumberFormat="0" applyAlignment="0" applyProtection="0"/>
    <xf numFmtId="0" fontId="32" fillId="29" borderId="8" applyNumberFormat="0" applyAlignment="0" applyProtection="0"/>
    <xf numFmtId="0" fontId="32" fillId="29" borderId="8" applyNumberFormat="0" applyAlignment="0" applyProtection="0"/>
    <xf numFmtId="0" fontId="32" fillId="29" borderId="8" applyNumberFormat="0" applyAlignment="0" applyProtection="0"/>
    <xf numFmtId="0" fontId="32" fillId="29" borderId="8" applyNumberFormat="0" applyAlignment="0" applyProtection="0"/>
    <xf numFmtId="175" fontId="12" fillId="4" borderId="3" applyFont="0">
      <alignment horizontal="right"/>
    </xf>
    <xf numFmtId="175" fontId="10" fillId="4" borderId="3" applyFont="0">
      <alignment horizontal="right"/>
    </xf>
    <xf numFmtId="1" fontId="12" fillId="4" borderId="3" applyFont="0" applyProtection="0">
      <alignment horizontal="right"/>
    </xf>
    <xf numFmtId="1" fontId="10" fillId="4" borderId="3" applyFont="0" applyProtection="0">
      <alignment horizontal="right"/>
    </xf>
    <xf numFmtId="175" fontId="12" fillId="4" borderId="3" applyFont="0" applyProtection="0"/>
    <xf numFmtId="175" fontId="10" fillId="4" borderId="3" applyFont="0" applyProtection="0"/>
    <xf numFmtId="177" fontId="12" fillId="4" borderId="3" applyFont="0" applyProtection="0"/>
    <xf numFmtId="177" fontId="10" fillId="4" borderId="3" applyFont="0" applyProtection="0"/>
    <xf numFmtId="10" fontId="12" fillId="4" borderId="9" applyFont="0" applyProtection="0">
      <alignment horizontal="right"/>
    </xf>
    <xf numFmtId="10" fontId="10" fillId="4" borderId="9" applyFont="0" applyProtection="0">
      <alignment horizontal="right"/>
    </xf>
    <xf numFmtId="9" fontId="12" fillId="4" borderId="9" applyFont="0" applyProtection="0">
      <alignment horizontal="right"/>
    </xf>
    <xf numFmtId="9" fontId="10" fillId="4" borderId="9" applyFont="0" applyProtection="0">
      <alignment horizontal="right"/>
    </xf>
    <xf numFmtId="179" fontId="12" fillId="4" borderId="9" applyFont="0" applyProtection="0">
      <alignment horizontal="right"/>
    </xf>
    <xf numFmtId="179" fontId="10" fillId="4" borderId="9" applyFont="0" applyProtection="0">
      <alignment horizontal="right"/>
    </xf>
    <xf numFmtId="0" fontId="12" fillId="4" borderId="3" applyFont="0" applyProtection="0">
      <alignment horizontal="center" wrapText="1"/>
      <protection locked="0"/>
    </xf>
    <xf numFmtId="0" fontId="10" fillId="4" borderId="3" applyFont="0" applyProtection="0">
      <alignment horizontal="center" wrapText="1"/>
      <protection locked="0"/>
    </xf>
    <xf numFmtId="0" fontId="12" fillId="4" borderId="3" applyNumberFormat="0" applyFont="0" applyAlignment="0" applyProtection="0"/>
    <xf numFmtId="0" fontId="10" fillId="4" borderId="3" applyNumberFormat="0" applyFon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0"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3" applyNumberFormat="0" applyFill="0" applyAlignment="0" applyProtection="0"/>
    <xf numFmtId="0" fontId="38" fillId="0" borderId="13" applyNumberFormat="0" applyFill="0" applyAlignment="0" applyProtection="0"/>
    <xf numFmtId="0" fontId="26" fillId="0" borderId="0" applyNumberFormat="0" applyFill="0" applyBorder="0" applyAlignment="0">
      <protection locked="0"/>
    </xf>
    <xf numFmtId="0" fontId="39" fillId="35" borderId="14" applyNumberFormat="0" applyAlignment="0" applyProtection="0"/>
    <xf numFmtId="0" fontId="39" fillId="36" borderId="14" applyNumberFormat="0" applyAlignment="0" applyProtection="0"/>
    <xf numFmtId="0" fontId="39" fillId="36" borderId="14" applyNumberFormat="0" applyAlignment="0" applyProtection="0"/>
    <xf numFmtId="0" fontId="39" fillId="36" borderId="14" applyNumberFormat="0" applyAlignment="0" applyProtection="0"/>
    <xf numFmtId="0" fontId="39" fillId="36" borderId="14" applyNumberFormat="0" applyAlignment="0" applyProtection="0"/>
    <xf numFmtId="0" fontId="39" fillId="36" borderId="14" applyNumberFormat="0" applyAlignment="0" applyProtection="0"/>
    <xf numFmtId="0" fontId="39" fillId="36" borderId="14" applyNumberFormat="0" applyAlignment="0" applyProtection="0"/>
    <xf numFmtId="0" fontId="39" fillId="36" borderId="14" applyNumberFormat="0" applyAlignment="0" applyProtection="0"/>
    <xf numFmtId="0" fontId="39" fillId="36" borderId="14" applyNumberFormat="0" applyAlignment="0" applyProtection="0"/>
    <xf numFmtId="0" fontId="39" fillId="36" borderId="14" applyNumberFormat="0" applyAlignment="0" applyProtection="0"/>
    <xf numFmtId="173" fontId="9" fillId="0" borderId="0" applyFont="0" applyFill="0" applyBorder="0" applyAlignment="0" applyProtection="0"/>
    <xf numFmtId="9"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3" fontId="9" fillId="0" borderId="0" applyFont="0" applyFill="0" applyBorder="0" applyAlignment="0" applyProtection="0"/>
    <xf numFmtId="172" fontId="9" fillId="0" borderId="0" applyFont="0" applyFill="0" applyBorder="0" applyAlignment="0" applyProtection="0"/>
    <xf numFmtId="173" fontId="9" fillId="0" borderId="0" applyFont="0" applyFill="0" applyBorder="0" applyAlignment="0" applyProtection="0"/>
    <xf numFmtId="0" fontId="9" fillId="0" borderId="0"/>
    <xf numFmtId="0" fontId="9" fillId="0" borderId="0" applyFont="0" applyFill="0" applyBorder="0" applyAlignment="0" applyProtection="0"/>
    <xf numFmtId="0" fontId="9" fillId="0" borderId="0"/>
    <xf numFmtId="9" fontId="8" fillId="0" borderId="0" applyFont="0" applyFill="0" applyBorder="0" applyAlignment="0" applyProtection="0"/>
    <xf numFmtId="9" fontId="9" fillId="0" borderId="0" applyFont="0" applyFill="0" applyBorder="0" applyAlignment="0" applyProtection="0"/>
    <xf numFmtId="0" fontId="9" fillId="0" borderId="0" applyFont="0" applyFill="0" applyBorder="0" applyAlignment="0" applyProtection="0"/>
    <xf numFmtId="0" fontId="19" fillId="0" borderId="0"/>
    <xf numFmtId="165" fontId="9" fillId="0" borderId="0" applyFont="0" applyFill="0" applyBorder="0" applyAlignment="0" applyProtection="0"/>
    <xf numFmtId="9" fontId="13" fillId="0" borderId="0" applyFont="0" applyFill="0" applyBorder="0" applyAlignment="0" applyProtection="0"/>
    <xf numFmtId="184" fontId="9" fillId="0" borderId="0" applyFont="0" applyFill="0" applyBorder="0" applyAlignment="0" applyProtection="0"/>
    <xf numFmtId="169" fontId="9" fillId="0" borderId="0" applyFont="0" applyFill="0" applyBorder="0" applyAlignment="0" applyProtection="0"/>
    <xf numFmtId="9" fontId="7"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13" fillId="0" borderId="0" applyFont="0" applyFill="0" applyBorder="0" applyAlignment="0" applyProtection="0"/>
    <xf numFmtId="167" fontId="9" fillId="0" borderId="0" applyFont="0" applyFill="0" applyBorder="0" applyAlignment="0" applyProtection="0"/>
    <xf numFmtId="9" fontId="6"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29" borderId="3" applyNumberFormat="0" applyFont="0" applyBorder="0" applyAlignment="0" applyProtection="0">
      <alignment horizontal="center"/>
    </xf>
    <xf numFmtId="0" fontId="9" fillId="29" borderId="3" applyNumberFormat="0" applyFont="0" applyBorder="0" applyAlignment="0" applyProtection="0">
      <alignment horizontal="center"/>
    </xf>
    <xf numFmtId="3" fontId="9" fillId="9" borderId="3" applyFont="0" applyProtection="0">
      <alignment horizontal="right"/>
    </xf>
    <xf numFmtId="3" fontId="9" fillId="9" borderId="3" applyFont="0" applyProtection="0">
      <alignment horizontal="right"/>
    </xf>
    <xf numFmtId="10" fontId="9" fillId="9" borderId="3" applyFont="0" applyProtection="0">
      <alignment horizontal="right"/>
    </xf>
    <xf numFmtId="10" fontId="9" fillId="9" borderId="3" applyFont="0" applyProtection="0">
      <alignment horizontal="right"/>
    </xf>
    <xf numFmtId="9" fontId="9" fillId="9" borderId="3" applyFont="0" applyProtection="0">
      <alignment horizontal="right"/>
    </xf>
    <xf numFmtId="9" fontId="9" fillId="9" borderId="3" applyFont="0" applyProtection="0">
      <alignment horizontal="right"/>
    </xf>
    <xf numFmtId="0" fontId="9" fillId="9" borderId="6" applyNumberFormat="0" applyFont="0" applyBorder="0" applyAlignment="0" applyProtection="0">
      <alignment horizontal="left"/>
    </xf>
    <xf numFmtId="0" fontId="9" fillId="9" borderId="6" applyNumberFormat="0" applyFont="0" applyBorder="0" applyAlignment="0" applyProtection="0">
      <alignment horizontal="left"/>
    </xf>
    <xf numFmtId="182" fontId="9" fillId="32" borderId="3" applyFont="0" applyAlignment="0">
      <protection locked="0"/>
    </xf>
    <xf numFmtId="182" fontId="9" fillId="32" borderId="3" applyFont="0" applyAlignment="0">
      <protection locked="0"/>
    </xf>
    <xf numFmtId="3" fontId="9" fillId="32" borderId="3" applyFont="0">
      <alignment horizontal="right"/>
      <protection locked="0"/>
    </xf>
    <xf numFmtId="3" fontId="9" fillId="32" borderId="3" applyFont="0">
      <alignment horizontal="right"/>
      <protection locked="0"/>
    </xf>
    <xf numFmtId="177" fontId="9" fillId="32" borderId="3" applyFont="0">
      <alignment horizontal="right"/>
      <protection locked="0"/>
    </xf>
    <xf numFmtId="177" fontId="9" fillId="32" borderId="3" applyFont="0">
      <alignment horizontal="right"/>
      <protection locked="0"/>
    </xf>
    <xf numFmtId="10" fontId="9" fillId="32" borderId="3" applyFont="0">
      <alignment horizontal="right"/>
      <protection locked="0"/>
    </xf>
    <xf numFmtId="10" fontId="9" fillId="32" borderId="3" applyFont="0">
      <alignment horizontal="right"/>
      <protection locked="0"/>
    </xf>
    <xf numFmtId="9" fontId="9" fillId="32" borderId="7" applyFont="0">
      <alignment horizontal="right"/>
      <protection locked="0"/>
    </xf>
    <xf numFmtId="9" fontId="9" fillId="32" borderId="7" applyFont="0">
      <alignment horizontal="right"/>
      <protection locked="0"/>
    </xf>
    <xf numFmtId="0" fontId="9" fillId="32" borderId="3" applyFont="0">
      <alignment horizontal="center" wrapText="1"/>
      <protection locked="0"/>
    </xf>
    <xf numFmtId="0" fontId="9" fillId="32" borderId="3" applyFont="0">
      <alignment horizontal="center" wrapText="1"/>
      <protection locked="0"/>
    </xf>
    <xf numFmtId="49" fontId="9" fillId="32" borderId="3" applyFont="0" applyAlignment="0">
      <protection locked="0"/>
    </xf>
    <xf numFmtId="49" fontId="9" fillId="32" borderId="3" applyFont="0" applyAlignment="0">
      <protection locked="0"/>
    </xf>
    <xf numFmtId="166" fontId="9" fillId="0" borderId="0" applyFont="0" applyFill="0" applyBorder="0" applyAlignment="0" applyProtection="0"/>
    <xf numFmtId="3" fontId="9" fillId="6" borderId="3">
      <alignment horizontal="right"/>
      <protection locked="0"/>
    </xf>
    <xf numFmtId="3" fontId="9" fillId="6" borderId="3">
      <alignment horizontal="right"/>
      <protection locked="0"/>
    </xf>
    <xf numFmtId="177" fontId="9" fillId="6" borderId="3">
      <alignment horizontal="right"/>
      <protection locked="0"/>
    </xf>
    <xf numFmtId="177" fontId="9" fillId="6" borderId="3">
      <alignment horizontal="right"/>
      <protection locked="0"/>
    </xf>
    <xf numFmtId="10" fontId="9" fillId="6" borderId="3" applyFont="0">
      <alignment horizontal="right"/>
      <protection locked="0"/>
    </xf>
    <xf numFmtId="10" fontId="9" fillId="6" borderId="3" applyFont="0">
      <alignment horizontal="right"/>
      <protection locked="0"/>
    </xf>
    <xf numFmtId="9" fontId="9" fillId="6" borderId="3">
      <alignment horizontal="right"/>
      <protection locked="0"/>
    </xf>
    <xf numFmtId="9" fontId="9" fillId="6" borderId="3">
      <alignment horizontal="right"/>
      <protection locked="0"/>
    </xf>
    <xf numFmtId="0" fontId="9" fillId="6" borderId="3">
      <alignment horizontal="center" wrapText="1"/>
    </xf>
    <xf numFmtId="0" fontId="9" fillId="6" borderId="3">
      <alignment horizontal="center" wrapText="1"/>
    </xf>
    <xf numFmtId="0" fontId="9" fillId="6" borderId="3" applyNumberFormat="0" applyFont="0">
      <alignment horizontal="center" wrapText="1"/>
      <protection locked="0"/>
    </xf>
    <xf numFmtId="0" fontId="9" fillId="6" borderId="3" applyNumberFormat="0" applyFont="0">
      <alignment horizontal="center" wrapText="1"/>
      <protection locked="0"/>
    </xf>
    <xf numFmtId="3" fontId="9" fillId="30" borderId="3" applyFont="0" applyProtection="0">
      <alignment horizontal="right"/>
    </xf>
    <xf numFmtId="3" fontId="9" fillId="30" borderId="3" applyFont="0" applyProtection="0">
      <alignment horizontal="right"/>
    </xf>
    <xf numFmtId="181" fontId="9" fillId="30" borderId="3" applyFont="0" applyProtection="0">
      <alignment horizontal="right"/>
    </xf>
    <xf numFmtId="181" fontId="9" fillId="30" borderId="3" applyFont="0" applyProtection="0">
      <alignment horizontal="right"/>
    </xf>
    <xf numFmtId="177" fontId="9" fillId="30" borderId="3" applyFont="0" applyProtection="0">
      <alignment horizontal="right"/>
    </xf>
    <xf numFmtId="177" fontId="9" fillId="30" borderId="3" applyFont="0" applyProtection="0">
      <alignment horizontal="right"/>
    </xf>
    <xf numFmtId="10" fontId="9" fillId="30" borderId="3" applyFont="0" applyProtection="0">
      <alignment horizontal="right"/>
    </xf>
    <xf numFmtId="10" fontId="9" fillId="30" borderId="3" applyFont="0" applyProtection="0">
      <alignment horizontal="right"/>
    </xf>
    <xf numFmtId="9" fontId="9" fillId="30" borderId="3" applyFont="0" applyProtection="0">
      <alignment horizontal="right"/>
    </xf>
    <xf numFmtId="9" fontId="9" fillId="30" borderId="3" applyFont="0" applyProtection="0">
      <alignment horizontal="right"/>
    </xf>
    <xf numFmtId="183" fontId="9" fillId="30" borderId="3" applyFont="0" applyProtection="0">
      <alignment horizontal="center" wrapText="1"/>
    </xf>
    <xf numFmtId="183" fontId="9" fillId="30" borderId="3" applyFont="0" applyProtection="0">
      <alignment horizontal="center" wrapText="1"/>
    </xf>
    <xf numFmtId="175" fontId="9" fillId="4" borderId="3" applyFont="0">
      <alignment horizontal="right"/>
    </xf>
    <xf numFmtId="175" fontId="9" fillId="4" borderId="3" applyFont="0">
      <alignment horizontal="right"/>
    </xf>
    <xf numFmtId="1" fontId="9" fillId="4" borderId="3" applyFont="0" applyProtection="0">
      <alignment horizontal="right"/>
    </xf>
    <xf numFmtId="1" fontId="9" fillId="4" borderId="3" applyFont="0" applyProtection="0">
      <alignment horizontal="right"/>
    </xf>
    <xf numFmtId="175" fontId="9" fillId="4" borderId="3" applyFont="0" applyProtection="0"/>
    <xf numFmtId="175" fontId="9" fillId="4" borderId="3" applyFont="0" applyProtection="0"/>
    <xf numFmtId="177" fontId="9" fillId="4" borderId="3" applyFont="0" applyProtection="0"/>
    <xf numFmtId="177" fontId="9" fillId="4" borderId="3" applyFont="0" applyProtection="0"/>
    <xf numFmtId="10" fontId="9" fillId="4" borderId="9" applyFont="0" applyProtection="0">
      <alignment horizontal="right"/>
    </xf>
    <xf numFmtId="10" fontId="9" fillId="4" borderId="9" applyFont="0" applyProtection="0">
      <alignment horizontal="right"/>
    </xf>
    <xf numFmtId="9" fontId="9" fillId="4" borderId="9" applyFont="0" applyProtection="0">
      <alignment horizontal="right"/>
    </xf>
    <xf numFmtId="9" fontId="9" fillId="4" borderId="9" applyFont="0" applyProtection="0">
      <alignment horizontal="right"/>
    </xf>
    <xf numFmtId="179" fontId="9" fillId="4" borderId="9" applyFont="0" applyProtection="0">
      <alignment horizontal="right"/>
    </xf>
    <xf numFmtId="179" fontId="9" fillId="4" borderId="9" applyFont="0" applyProtection="0">
      <alignment horizontal="right"/>
    </xf>
    <xf numFmtId="0" fontId="9" fillId="4" borderId="3" applyFont="0" applyProtection="0">
      <alignment horizontal="center" wrapText="1"/>
      <protection locked="0"/>
    </xf>
    <xf numFmtId="0" fontId="9" fillId="4" borderId="3" applyFont="0" applyProtection="0">
      <alignment horizontal="center" wrapText="1"/>
      <protection locked="0"/>
    </xf>
    <xf numFmtId="0" fontId="9" fillId="4" borderId="3" applyNumberFormat="0" applyFont="0" applyAlignment="0" applyProtection="0"/>
    <xf numFmtId="0" fontId="9" fillId="4" borderId="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0" fontId="49" fillId="0" borderId="0"/>
    <xf numFmtId="0" fontId="50" fillId="43" borderId="184" applyNumberFormat="0" applyAlignment="0" applyProtection="0"/>
    <xf numFmtId="0" fontId="51" fillId="0" borderId="185" applyNumberFormat="0" applyFill="0" applyAlignment="0" applyProtection="0"/>
    <xf numFmtId="0" fontId="52" fillId="44" borderId="186" applyNumberFormat="0" applyAlignment="0" applyProtection="0"/>
    <xf numFmtId="0" fontId="53" fillId="45" borderId="186" applyNumberFormat="0" applyAlignment="0" applyProtection="0"/>
    <xf numFmtId="41" fontId="54" fillId="0" borderId="0" applyFill="0" applyBorder="0" applyProtection="0">
      <alignment vertical="center"/>
    </xf>
    <xf numFmtId="42" fontId="54" fillId="0" borderId="0" applyFill="0" applyBorder="0" applyProtection="0">
      <alignment vertical="center"/>
    </xf>
    <xf numFmtId="49" fontId="54" fillId="0" borderId="187" applyFill="0" applyBorder="0" applyProtection="0">
      <alignment horizontal="center" vertical="center"/>
    </xf>
    <xf numFmtId="49" fontId="55" fillId="0" borderId="0" applyFill="0" applyBorder="0" applyProtection="0">
      <alignment horizontal="left" vertical="center"/>
    </xf>
    <xf numFmtId="189" fontId="56" fillId="0" borderId="0" applyFill="0" applyBorder="0" applyAlignment="0" applyProtection="0">
      <alignment horizontal="left" vertical="center"/>
    </xf>
    <xf numFmtId="190" fontId="9" fillId="0" borderId="0" applyFont="0" applyFill="0" applyBorder="0" applyProtection="0">
      <alignment vertical="center"/>
    </xf>
    <xf numFmtId="191" fontId="9" fillId="0" borderId="0" applyFont="0" applyFill="0" applyBorder="0" applyProtection="0">
      <alignment vertical="center"/>
    </xf>
    <xf numFmtId="192" fontId="9" fillId="0" borderId="0" applyFont="0" applyFill="0" applyBorder="0" applyProtection="0">
      <alignment vertical="center"/>
    </xf>
    <xf numFmtId="193" fontId="9" fillId="0" borderId="35" applyFont="0" applyFill="0" applyBorder="0" applyProtection="0">
      <alignment vertical="center"/>
    </xf>
    <xf numFmtId="194" fontId="57" fillId="0" borderId="0" applyFont="0" applyBorder="0">
      <alignment vertical="center"/>
    </xf>
    <xf numFmtId="195" fontId="9" fillId="0" borderId="0" applyFont="0" applyBorder="0">
      <alignment vertical="center"/>
    </xf>
    <xf numFmtId="196" fontId="9" fillId="0" borderId="0" applyFont="0" applyBorder="0">
      <alignment vertical="center"/>
    </xf>
    <xf numFmtId="197" fontId="9" fillId="0" borderId="0" applyFont="0" applyBorder="0">
      <alignment vertical="center"/>
    </xf>
    <xf numFmtId="198" fontId="57" fillId="0" borderId="0" applyFont="0" applyBorder="0">
      <alignment vertical="center"/>
    </xf>
    <xf numFmtId="199" fontId="9" fillId="0" borderId="0" applyFont="0" applyBorder="0">
      <alignment horizontal="right"/>
      <protection locked="0"/>
    </xf>
    <xf numFmtId="200" fontId="9" fillId="0" borderId="0" applyFont="0" applyBorder="0">
      <alignment vertical="center"/>
    </xf>
    <xf numFmtId="201" fontId="9" fillId="0" borderId="0" applyFont="0" applyBorder="0">
      <alignment vertical="center"/>
    </xf>
    <xf numFmtId="49" fontId="58" fillId="0" borderId="0" applyFill="0" applyBorder="0" applyProtection="0">
      <alignment horizontal="left"/>
    </xf>
    <xf numFmtId="0" fontId="9" fillId="0" borderId="0"/>
    <xf numFmtId="202" fontId="54" fillId="0" borderId="0" applyFill="0" applyBorder="0" applyAlignment="0" applyProtection="0">
      <alignment vertical="center"/>
    </xf>
    <xf numFmtId="203" fontId="54" fillId="0" borderId="0" applyFill="0" applyBorder="0" applyAlignment="0" applyProtection="0">
      <alignment vertical="center"/>
    </xf>
    <xf numFmtId="204" fontId="54" fillId="0" borderId="0" applyFill="0" applyBorder="0" applyProtection="0">
      <alignment horizontal="left" vertical="center"/>
    </xf>
    <xf numFmtId="205" fontId="54" fillId="0" borderId="0" applyFill="0" applyBorder="0" applyProtection="0">
      <alignment horizontal="left" vertical="center"/>
    </xf>
    <xf numFmtId="206" fontId="54" fillId="0" borderId="0" applyFill="0" applyBorder="0" applyProtection="0">
      <alignment horizontal="left" vertical="center"/>
    </xf>
    <xf numFmtId="207" fontId="54" fillId="0" borderId="0" applyFill="0" applyBorder="0" applyProtection="0">
      <alignment horizontal="left" vertical="center"/>
    </xf>
    <xf numFmtId="208" fontId="54" fillId="0" borderId="0" applyFill="0" applyBorder="0" applyProtection="0">
      <alignment horizontal="left" vertical="center"/>
    </xf>
    <xf numFmtId="209" fontId="54" fillId="0" borderId="0" applyFill="0" applyBorder="0" applyProtection="0">
      <alignment vertical="center"/>
    </xf>
    <xf numFmtId="49" fontId="59" fillId="0" borderId="0" applyFill="0" applyBorder="0" applyProtection="0">
      <alignment horizontal="left"/>
    </xf>
    <xf numFmtId="0" fontId="19" fillId="46"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48" borderId="0" applyNumberFormat="0" applyBorder="0" applyAlignment="0" applyProtection="0"/>
    <xf numFmtId="0" fontId="19" fillId="49" borderId="0" applyNumberFormat="0" applyBorder="0" applyAlignment="0" applyProtection="0"/>
    <xf numFmtId="0" fontId="19" fillId="50" borderId="0" applyNumberFormat="0" applyBorder="0" applyAlignment="0" applyProtection="0"/>
    <xf numFmtId="0" fontId="19" fillId="51"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2" borderId="0" applyNumberFormat="0" applyBorder="0" applyAlignment="0" applyProtection="0"/>
    <xf numFmtId="0" fontId="19" fillId="53" borderId="0" applyNumberFormat="0" applyBorder="0" applyAlignment="0" applyProtection="0"/>
    <xf numFmtId="0" fontId="19" fillId="54" borderId="0" applyNumberFormat="0" applyBorder="0" applyAlignment="0" applyProtection="0"/>
    <xf numFmtId="0" fontId="19" fillId="55" borderId="0" applyNumberFormat="0" applyBorder="0" applyAlignment="0" applyProtection="0"/>
    <xf numFmtId="0" fontId="19" fillId="56" borderId="0" applyNumberFormat="0" applyBorder="0" applyAlignment="0" applyProtection="0"/>
    <xf numFmtId="0" fontId="19" fillId="57"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60" borderId="0" applyNumberFormat="0" applyBorder="0" applyAlignment="0" applyProtection="0"/>
    <xf numFmtId="0" fontId="20" fillId="60"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2" borderId="0" applyNumberFormat="0" applyBorder="0" applyAlignment="0" applyProtection="0"/>
    <xf numFmtId="0" fontId="20" fillId="62" borderId="0" applyNumberFormat="0" applyBorder="0" applyAlignment="0" applyProtection="0"/>
    <xf numFmtId="0" fontId="20" fillId="63" borderId="0" applyNumberFormat="0" applyBorder="0" applyAlignment="0" applyProtection="0"/>
    <xf numFmtId="0" fontId="20" fillId="63" borderId="0" applyNumberFormat="0" applyBorder="0" applyAlignment="0" applyProtection="0"/>
    <xf numFmtId="0" fontId="20" fillId="58" borderId="0" applyNumberFormat="0" applyBorder="0" applyAlignment="0" applyProtection="0"/>
    <xf numFmtId="0" fontId="20" fillId="59" borderId="0" applyNumberFormat="0" applyBorder="0" applyAlignment="0" applyProtection="0"/>
    <xf numFmtId="0" fontId="20" fillId="60" borderId="0" applyNumberFormat="0" applyBorder="0" applyAlignment="0" applyProtection="0"/>
    <xf numFmtId="0" fontId="20" fillId="61" borderId="0" applyNumberFormat="0" applyBorder="0" applyAlignment="0" applyProtection="0"/>
    <xf numFmtId="0" fontId="20" fillId="62" borderId="0" applyNumberFormat="0" applyBorder="0" applyAlignment="0" applyProtection="0"/>
    <xf numFmtId="0" fontId="20" fillId="63" borderId="0" applyNumberFormat="0" applyBorder="0" applyAlignment="0" applyProtection="0"/>
    <xf numFmtId="0" fontId="20" fillId="64"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20" fillId="67" borderId="0" applyNumberFormat="0" applyBorder="0" applyAlignment="0" applyProtection="0"/>
    <xf numFmtId="0" fontId="20" fillId="68" borderId="0" applyNumberFormat="0" applyBorder="0" applyAlignment="0" applyProtection="0"/>
    <xf numFmtId="0" fontId="20" fillId="69" borderId="0" applyNumberFormat="0" applyBorder="0" applyAlignment="0" applyProtection="0"/>
    <xf numFmtId="0" fontId="60" fillId="70" borderId="0" applyNumberFormat="0" applyBorder="0" applyAlignment="0" applyProtection="0"/>
    <xf numFmtId="0" fontId="52" fillId="71" borderId="186" applyNumberFormat="0" applyAlignment="0" applyProtection="0"/>
    <xf numFmtId="0" fontId="52" fillId="71" borderId="186" applyNumberFormat="0" applyAlignment="0" applyProtection="0"/>
    <xf numFmtId="0" fontId="52" fillId="71" borderId="186" applyNumberFormat="0" applyAlignment="0" applyProtection="0"/>
    <xf numFmtId="0" fontId="51" fillId="0" borderId="185" applyNumberFormat="0" applyFill="0" applyAlignment="0" applyProtection="0"/>
    <xf numFmtId="0" fontId="39" fillId="72" borderId="184" applyNumberFormat="0" applyAlignment="0" applyProtection="0"/>
    <xf numFmtId="0" fontId="19" fillId="31" borderId="189" applyNumberFormat="0" applyFont="0" applyAlignment="0" applyProtection="0"/>
    <xf numFmtId="0" fontId="19" fillId="31" borderId="189" applyNumberFormat="0" applyFont="0" applyAlignment="0" applyProtection="0"/>
    <xf numFmtId="0" fontId="53" fillId="9" borderId="186" applyNumberFormat="0" applyAlignment="0" applyProtection="0"/>
    <xf numFmtId="0" fontId="53" fillId="9" borderId="186" applyNumberFormat="0" applyAlignment="0" applyProtection="0"/>
    <xf numFmtId="0" fontId="61" fillId="0" borderId="0" applyNumberFormat="0" applyFill="0" applyBorder="0" applyAlignment="0" applyProtection="0"/>
    <xf numFmtId="0" fontId="62" fillId="73" borderId="0" applyNumberFormat="0" applyBorder="0" applyAlignment="0" applyProtection="0"/>
    <xf numFmtId="0" fontId="63" fillId="0" borderId="190" applyNumberFormat="0" applyFill="0" applyAlignment="0" applyProtection="0"/>
    <xf numFmtId="0" fontId="64" fillId="0" borderId="191" applyNumberFormat="0" applyFill="0" applyAlignment="0" applyProtection="0"/>
    <xf numFmtId="0" fontId="65" fillId="0" borderId="192" applyNumberFormat="0" applyFill="0" applyAlignment="0" applyProtection="0"/>
    <xf numFmtId="0" fontId="65" fillId="0" borderId="0" applyNumberFormat="0" applyFill="0" applyBorder="0" applyAlignment="0" applyProtection="0"/>
    <xf numFmtId="0" fontId="53" fillId="9" borderId="186" applyNumberFormat="0" applyAlignment="0" applyProtection="0"/>
    <xf numFmtId="0" fontId="60" fillId="70" borderId="0" applyNumberFormat="0" applyBorder="0" applyAlignment="0" applyProtection="0"/>
    <xf numFmtId="0" fontId="60" fillId="70" borderId="0" applyNumberFormat="0" applyBorder="0" applyAlignment="0" applyProtection="0"/>
    <xf numFmtId="0" fontId="51" fillId="0" borderId="185" applyNumberFormat="0" applyFill="0" applyAlignment="0" applyProtection="0"/>
    <xf numFmtId="167" fontId="9" fillId="0" borderId="0" applyFont="0" applyFill="0" applyBorder="0" applyAlignment="0" applyProtection="0"/>
    <xf numFmtId="43" fontId="9" fillId="0" borderId="0" applyFont="0" applyFill="0" applyBorder="0" applyAlignment="0" applyProtection="0">
      <alignment vertical="center"/>
    </xf>
    <xf numFmtId="166" fontId="9" fillId="0" borderId="0" applyFont="0" applyFill="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9" fillId="0" borderId="0">
      <alignment vertical="center"/>
    </xf>
    <xf numFmtId="0" fontId="19" fillId="0" borderId="0"/>
    <xf numFmtId="0" fontId="19" fillId="31" borderId="189" applyNumberFormat="0" applyFont="0" applyAlignment="0" applyProtection="0"/>
    <xf numFmtId="0" fontId="67" fillId="71" borderId="193" applyNumberFormat="0" applyAlignment="0" applyProtection="0"/>
    <xf numFmtId="0" fontId="62" fillId="73" borderId="0" applyNumberFormat="0" applyBorder="0" applyAlignment="0" applyProtection="0"/>
    <xf numFmtId="0" fontId="62" fillId="73" borderId="0" applyNumberFormat="0" applyBorder="0" applyAlignment="0" applyProtection="0"/>
    <xf numFmtId="0" fontId="9" fillId="0" borderId="0">
      <alignment vertical="center"/>
    </xf>
    <xf numFmtId="0" fontId="67" fillId="71" borderId="193" applyNumberFormat="0" applyAlignment="0" applyProtection="0"/>
    <xf numFmtId="0" fontId="67" fillId="71" borderId="193" applyNumberFormat="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3" fillId="0" borderId="190" applyNumberFormat="0" applyFill="0" applyAlignment="0" applyProtection="0"/>
    <xf numFmtId="0" fontId="63" fillId="0" borderId="190" applyNumberFormat="0" applyFill="0" applyAlignment="0" applyProtection="0"/>
    <xf numFmtId="0" fontId="64" fillId="0" borderId="191" applyNumberFormat="0" applyFill="0" applyAlignment="0" applyProtection="0"/>
    <xf numFmtId="0" fontId="64" fillId="0" borderId="191" applyNumberFormat="0" applyFill="0" applyAlignment="0" applyProtection="0"/>
    <xf numFmtId="0" fontId="65" fillId="0" borderId="192" applyNumberFormat="0" applyFill="0" applyAlignment="0" applyProtection="0"/>
    <xf numFmtId="0" fontId="65" fillId="0" borderId="1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38" fillId="0" borderId="194" applyNumberFormat="0" applyFill="0" applyAlignment="0" applyProtection="0"/>
    <xf numFmtId="0" fontId="39" fillId="72" borderId="184" applyNumberFormat="0" applyAlignment="0" applyProtection="0"/>
    <xf numFmtId="0" fontId="39" fillId="72" borderId="184" applyNumberFormat="0" applyAlignment="0" applyProtection="0"/>
    <xf numFmtId="0" fontId="21" fillId="0" borderId="0" applyNumberFormat="0" applyFill="0" applyBorder="0" applyAlignment="0" applyProtection="0"/>
    <xf numFmtId="0" fontId="4" fillId="0" borderId="0"/>
    <xf numFmtId="9" fontId="9" fillId="0" borderId="0" applyFont="0" applyFill="0" applyBorder="0" applyAlignment="0" applyProtection="0">
      <alignment vertical="center"/>
    </xf>
    <xf numFmtId="167" fontId="19" fillId="0" borderId="0" applyFont="0" applyFill="0" applyBorder="0" applyAlignment="0" applyProtection="0"/>
    <xf numFmtId="9" fontId="4" fillId="0" borderId="0" applyFont="0" applyFill="0" applyBorder="0" applyAlignment="0" applyProtection="0"/>
    <xf numFmtId="167" fontId="9" fillId="0" borderId="0" applyFont="0" applyFill="0" applyBorder="0" applyAlignment="0" applyProtection="0">
      <alignment vertical="center"/>
    </xf>
    <xf numFmtId="0" fontId="19" fillId="46" borderId="0" applyNumberFormat="0" applyBorder="0" applyAlignment="0" applyProtection="0"/>
    <xf numFmtId="0" fontId="19" fillId="47" borderId="0" applyNumberFormat="0" applyBorder="0" applyAlignment="0" applyProtection="0"/>
    <xf numFmtId="0" fontId="19" fillId="48" borderId="0" applyNumberFormat="0" applyBorder="0" applyAlignment="0" applyProtection="0"/>
    <xf numFmtId="0" fontId="19" fillId="49" borderId="0" applyNumberFormat="0" applyBorder="0" applyAlignment="0" applyProtection="0"/>
    <xf numFmtId="0" fontId="19" fillId="50" borderId="0" applyNumberFormat="0" applyBorder="0" applyAlignment="0" applyProtection="0"/>
    <xf numFmtId="0" fontId="19" fillId="51" borderId="0" applyNumberFormat="0" applyBorder="0" applyAlignment="0" applyProtection="0"/>
    <xf numFmtId="0" fontId="19" fillId="52" borderId="0" applyNumberFormat="0" applyBorder="0" applyAlignment="0" applyProtection="0"/>
    <xf numFmtId="0" fontId="19" fillId="53" borderId="0" applyNumberFormat="0" applyBorder="0" applyAlignment="0" applyProtection="0"/>
    <xf numFmtId="0" fontId="19" fillId="54" borderId="0" applyNumberFormat="0" applyBorder="0" applyAlignment="0" applyProtection="0"/>
    <xf numFmtId="0" fontId="19" fillId="55" borderId="0" applyNumberFormat="0" applyBorder="0" applyAlignment="0" applyProtection="0"/>
    <xf numFmtId="0" fontId="19" fillId="56" borderId="0" applyNumberFormat="0" applyBorder="0" applyAlignment="0" applyProtection="0"/>
    <xf numFmtId="0" fontId="19" fillId="57" borderId="0" applyNumberFormat="0" applyBorder="0" applyAlignment="0" applyProtection="0"/>
    <xf numFmtId="0" fontId="20" fillId="58" borderId="0" applyNumberFormat="0" applyBorder="0" applyAlignment="0" applyProtection="0"/>
    <xf numFmtId="0" fontId="20" fillId="59" borderId="0" applyNumberFormat="0" applyBorder="0" applyAlignment="0" applyProtection="0"/>
    <xf numFmtId="0" fontId="20" fillId="60" borderId="0" applyNumberFormat="0" applyBorder="0" applyAlignment="0" applyProtection="0"/>
    <xf numFmtId="0" fontId="20" fillId="61" borderId="0" applyNumberFormat="0" applyBorder="0" applyAlignment="0" applyProtection="0"/>
    <xf numFmtId="0" fontId="20" fillId="62" borderId="0" applyNumberFormat="0" applyBorder="0" applyAlignment="0" applyProtection="0"/>
    <xf numFmtId="0" fontId="20" fillId="63" borderId="0" applyNumberFormat="0" applyBorder="0" applyAlignment="0" applyProtection="0"/>
    <xf numFmtId="0" fontId="60" fillId="70" borderId="0" applyNumberFormat="0" applyBorder="0" applyAlignment="0" applyProtection="0"/>
    <xf numFmtId="0" fontId="52" fillId="71" borderId="186" applyNumberFormat="0" applyAlignment="0" applyProtection="0"/>
    <xf numFmtId="0" fontId="51" fillId="0" borderId="185" applyNumberFormat="0" applyFill="0" applyAlignment="0" applyProtection="0"/>
    <xf numFmtId="0" fontId="39" fillId="72" borderId="184" applyNumberFormat="0" applyAlignment="0" applyProtection="0"/>
    <xf numFmtId="0" fontId="19" fillId="31" borderId="189" applyNumberFormat="0" applyFont="0" applyAlignment="0" applyProtection="0"/>
    <xf numFmtId="0" fontId="53" fillId="9" borderId="186" applyNumberFormat="0" applyAlignment="0" applyProtection="0"/>
    <xf numFmtId="0" fontId="61" fillId="0" borderId="0" applyNumberFormat="0" applyFill="0" applyBorder="0" applyAlignment="0" applyProtection="0"/>
    <xf numFmtId="0" fontId="62" fillId="73" borderId="0" applyNumberFormat="0" applyBorder="0" applyAlignment="0" applyProtection="0"/>
    <xf numFmtId="0" fontId="63" fillId="0" borderId="190" applyNumberFormat="0" applyFill="0" applyAlignment="0" applyProtection="0"/>
    <xf numFmtId="0" fontId="64" fillId="0" borderId="191" applyNumberFormat="0" applyFill="0" applyAlignment="0" applyProtection="0"/>
    <xf numFmtId="0" fontId="65" fillId="0" borderId="192" applyNumberFormat="0" applyFill="0" applyAlignment="0" applyProtection="0"/>
    <xf numFmtId="0" fontId="65" fillId="0" borderId="0" applyNumberFormat="0" applyFill="0" applyBorder="0" applyAlignment="0" applyProtection="0"/>
    <xf numFmtId="0" fontId="60" fillId="70" borderId="0" applyNumberFormat="0" applyBorder="0" applyAlignment="0" applyProtection="0"/>
    <xf numFmtId="167" fontId="9" fillId="0" borderId="0" applyFont="0" applyFill="0" applyBorder="0" applyAlignment="0" applyProtection="0"/>
    <xf numFmtId="43" fontId="9" fillId="0" borderId="0" applyFont="0" applyFill="0" applyBorder="0" applyAlignment="0" applyProtection="0">
      <alignment vertical="center"/>
    </xf>
    <xf numFmtId="166" fontId="9" fillId="0" borderId="0" applyFont="0" applyFill="0" applyBorder="0" applyAlignment="0" applyProtection="0"/>
    <xf numFmtId="0" fontId="66" fillId="74" borderId="0" applyNumberFormat="0" applyBorder="0" applyAlignment="0" applyProtection="0"/>
    <xf numFmtId="0" fontId="66" fillId="74" borderId="0" applyNumberFormat="0" applyBorder="0" applyAlignment="0" applyProtection="0"/>
    <xf numFmtId="0" fontId="19" fillId="0" borderId="0"/>
    <xf numFmtId="0" fontId="9" fillId="0" borderId="0"/>
    <xf numFmtId="0" fontId="9" fillId="0" borderId="0">
      <alignment vertical="center"/>
    </xf>
    <xf numFmtId="3" fontId="9" fillId="6" borderId="3">
      <alignment horizontal="right"/>
      <protection locked="0"/>
    </xf>
    <xf numFmtId="177" fontId="9" fillId="6" borderId="3">
      <alignment horizontal="right"/>
      <protection locked="0"/>
    </xf>
    <xf numFmtId="9" fontId="9" fillId="6" borderId="3">
      <alignment horizontal="right"/>
      <protection locked="0"/>
    </xf>
    <xf numFmtId="0" fontId="9" fillId="6" borderId="3">
      <alignment horizontal="center" wrapText="1"/>
    </xf>
    <xf numFmtId="0" fontId="67" fillId="71" borderId="193" applyNumberFormat="0" applyAlignment="0" applyProtection="0"/>
    <xf numFmtId="0" fontId="62" fillId="73" borderId="0" applyNumberFormat="0" applyBorder="0" applyAlignment="0" applyProtection="0"/>
    <xf numFmtId="0" fontId="67" fillId="71" borderId="193" applyNumberFormat="0" applyAlignment="0" applyProtection="0"/>
    <xf numFmtId="0" fontId="61"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3" fillId="0" borderId="190" applyNumberFormat="0" applyFill="0" applyAlignment="0" applyProtection="0"/>
    <xf numFmtId="0" fontId="64" fillId="0" borderId="191" applyNumberFormat="0" applyFill="0" applyAlignment="0" applyProtection="0"/>
    <xf numFmtId="0" fontId="65" fillId="0" borderId="192" applyNumberFormat="0" applyFill="0" applyAlignment="0" applyProtection="0"/>
    <xf numFmtId="0" fontId="65" fillId="0" borderId="0" applyNumberFormat="0" applyFill="0" applyBorder="0" applyAlignment="0" applyProtection="0"/>
    <xf numFmtId="0" fontId="39" fillId="72" borderId="184" applyNumberFormat="0" applyAlignment="0" applyProtection="0"/>
    <xf numFmtId="0" fontId="3" fillId="0" borderId="0"/>
    <xf numFmtId="9" fontId="143" fillId="0" borderId="0" applyFont="0" applyFill="0" applyBorder="0" applyAlignment="0" applyProtection="0"/>
    <xf numFmtId="165" fontId="2" fillId="0" borderId="0" applyFont="0" applyFill="0" applyBorder="0" applyAlignment="0" applyProtection="0"/>
    <xf numFmtId="0" fontId="1" fillId="0" borderId="0"/>
    <xf numFmtId="0" fontId="9" fillId="0" borderId="0"/>
    <xf numFmtId="43" fontId="19" fillId="0" borderId="0" applyFont="0" applyFill="0" applyBorder="0" applyAlignment="0" applyProtection="0"/>
    <xf numFmtId="0" fontId="1" fillId="0" borderId="0"/>
    <xf numFmtId="9" fontId="19" fillId="0" borderId="0" applyFont="0" applyFill="0" applyBorder="0" applyAlignment="0" applyProtection="0"/>
    <xf numFmtId="0" fontId="13" fillId="0" borderId="0"/>
    <xf numFmtId="0" fontId="13" fillId="0" borderId="0"/>
    <xf numFmtId="0" fontId="13" fillId="0" borderId="0"/>
    <xf numFmtId="0" fontId="13" fillId="0" borderId="0"/>
    <xf numFmtId="0" fontId="52" fillId="44" borderId="186" applyNumberFormat="0" applyAlignment="0" applyProtection="0"/>
    <xf numFmtId="0" fontId="53" fillId="45" borderId="186" applyNumberFormat="0" applyAlignment="0" applyProtection="0"/>
  </cellStyleXfs>
  <cellXfs count="2713">
    <xf numFmtId="0" fontId="0" fillId="0" borderId="0" xfId="0"/>
    <xf numFmtId="0" fontId="16" fillId="23" borderId="92" xfId="0" applyFont="1" applyFill="1" applyBorder="1" applyAlignment="1" applyProtection="1">
      <alignment horizontal="center" vertical="center"/>
    </xf>
    <xf numFmtId="0" fontId="16" fillId="23" borderId="91" xfId="0" applyFont="1" applyFill="1" applyBorder="1" applyAlignment="1" applyProtection="1">
      <alignment horizontal="center" vertical="center"/>
    </xf>
    <xf numFmtId="0" fontId="16" fillId="23" borderId="90" xfId="0" applyFont="1" applyFill="1" applyBorder="1" applyAlignment="1" applyProtection="1">
      <alignment horizontal="center" vertical="center"/>
    </xf>
    <xf numFmtId="0" fontId="11" fillId="0" borderId="76" xfId="0" applyFont="1" applyFill="1" applyBorder="1" applyAlignment="1">
      <alignment horizontal="right"/>
    </xf>
    <xf numFmtId="0" fontId="11" fillId="0" borderId="49" xfId="0" applyFont="1" applyFill="1" applyBorder="1" applyAlignment="1">
      <alignment horizontal="right"/>
    </xf>
    <xf numFmtId="0" fontId="11" fillId="0" borderId="96" xfId="0" applyFont="1" applyFill="1" applyBorder="1" applyAlignment="1">
      <alignment horizontal="right"/>
    </xf>
    <xf numFmtId="0" fontId="13" fillId="0" borderId="76" xfId="303" applyBorder="1" applyAlignment="1">
      <alignment horizontal="center" wrapText="1"/>
    </xf>
    <xf numFmtId="0" fontId="13" fillId="0" borderId="49" xfId="303" applyBorder="1" applyAlignment="1">
      <alignment horizontal="center" wrapText="1"/>
    </xf>
    <xf numFmtId="0" fontId="11" fillId="0" borderId="76" xfId="418" applyFont="1" applyBorder="1" applyAlignment="1">
      <alignment horizontal="center" wrapText="1"/>
    </xf>
    <xf numFmtId="0" fontId="11" fillId="0" borderId="49" xfId="418" applyFont="1" applyBorder="1" applyAlignment="1">
      <alignment horizontal="center" wrapText="1"/>
    </xf>
    <xf numFmtId="0" fontId="11" fillId="0" borderId="96" xfId="418" applyFont="1" applyBorder="1" applyAlignment="1">
      <alignment horizontal="center" wrapText="1"/>
    </xf>
    <xf numFmtId="0" fontId="13" fillId="0" borderId="76" xfId="418" applyFont="1" applyBorder="1" applyAlignment="1">
      <alignment horizontal="left" wrapText="1"/>
    </xf>
    <xf numFmtId="0" fontId="13" fillId="0" borderId="49" xfId="418" applyFont="1" applyBorder="1" applyAlignment="1">
      <alignment horizontal="left" wrapText="1"/>
    </xf>
    <xf numFmtId="0" fontId="13" fillId="0" borderId="96" xfId="418" applyFont="1" applyBorder="1" applyAlignment="1">
      <alignment horizontal="left" wrapText="1"/>
    </xf>
    <xf numFmtId="0" fontId="13" fillId="0" borderId="76" xfId="303" applyBorder="1" applyAlignment="1">
      <alignment horizontal="center" vertical="center" wrapText="1"/>
    </xf>
    <xf numFmtId="0" fontId="13" fillId="0" borderId="49" xfId="303" applyBorder="1" applyAlignment="1">
      <alignment horizontal="center" vertical="center" wrapText="1"/>
    </xf>
    <xf numFmtId="0" fontId="16" fillId="38" borderId="96" xfId="303" applyFont="1" applyFill="1" applyBorder="1" applyAlignment="1" applyProtection="1">
      <alignment horizontal="center" vertical="center" wrapText="1"/>
    </xf>
    <xf numFmtId="0" fontId="45" fillId="0" borderId="0" xfId="418" applyFont="1" applyBorder="1" applyAlignment="1" applyProtection="1">
      <alignment horizontal="center"/>
    </xf>
    <xf numFmtId="0" fontId="87" fillId="0" borderId="0" xfId="0" applyFont="1" applyAlignment="1">
      <alignment horizontal="center" readingOrder="2"/>
    </xf>
    <xf numFmtId="171" fontId="11" fillId="0" borderId="76" xfId="419" applyNumberFormat="1" applyFont="1" applyFill="1" applyBorder="1" applyAlignment="1">
      <alignment horizontal="center"/>
    </xf>
    <xf numFmtId="171" fontId="11" fillId="0" borderId="98" xfId="419" applyNumberFormat="1" applyFont="1" applyFill="1" applyBorder="1" applyAlignment="1">
      <alignment horizontal="center" wrapText="1"/>
    </xf>
    <xf numFmtId="171" fontId="11" fillId="0" borderId="96" xfId="419" applyNumberFormat="1" applyFont="1" applyFill="1" applyBorder="1" applyAlignment="1">
      <alignment horizontal="center"/>
    </xf>
    <xf numFmtId="171" fontId="11" fillId="0" borderId="110" xfId="419" applyNumberFormat="1" applyFont="1" applyFill="1" applyBorder="1" applyAlignment="1">
      <alignment horizontal="center"/>
    </xf>
    <xf numFmtId="0" fontId="91" fillId="0" borderId="0" xfId="0" applyFont="1" applyBorder="1" applyAlignment="1">
      <alignment horizontal="center"/>
    </xf>
    <xf numFmtId="0" fontId="91" fillId="0" borderId="0" xfId="0" applyFont="1" applyFill="1" applyBorder="1" applyAlignment="1">
      <alignment horizontal="center"/>
    </xf>
    <xf numFmtId="171" fontId="11" fillId="0" borderId="98" xfId="419" applyNumberFormat="1" applyFont="1" applyFill="1" applyBorder="1" applyAlignment="1">
      <alignment horizontal="center"/>
    </xf>
    <xf numFmtId="0" fontId="89" fillId="0" borderId="0" xfId="0" applyFont="1" applyFill="1" applyAlignment="1">
      <alignment horizontal="center"/>
    </xf>
    <xf numFmtId="0" fontId="183" fillId="38" borderId="0" xfId="303" applyFont="1" applyFill="1" applyBorder="1" applyAlignment="1">
      <alignment horizontal="center" vertical="center"/>
    </xf>
    <xf numFmtId="0" fontId="74" fillId="0" borderId="16" xfId="0" applyFont="1" applyFill="1" applyBorder="1" applyAlignment="1">
      <alignment horizontal="center"/>
    </xf>
    <xf numFmtId="0" fontId="90" fillId="0" borderId="0" xfId="0" applyFont="1" applyBorder="1" applyAlignment="1">
      <alignment horizontal="center" wrapText="1"/>
    </xf>
    <xf numFmtId="0" fontId="88" fillId="0" borderId="0" xfId="0" applyFont="1" applyAlignment="1">
      <alignment horizontal="center"/>
    </xf>
    <xf numFmtId="171" fontId="11" fillId="0" borderId="49" xfId="419" applyNumberFormat="1" applyFont="1" applyFill="1" applyBorder="1" applyAlignment="1">
      <alignment horizontal="center"/>
    </xf>
    <xf numFmtId="0" fontId="178" fillId="38" borderId="0" xfId="0" applyFont="1" applyFill="1" applyBorder="1" applyAlignment="1">
      <alignment horizontal="center" vertical="center"/>
    </xf>
    <xf numFmtId="0" fontId="78" fillId="0" borderId="469" xfId="0" applyFont="1" applyBorder="1" applyAlignment="1">
      <alignment horizontal="center"/>
    </xf>
    <xf numFmtId="0" fontId="0" fillId="0" borderId="0" xfId="0" applyBorder="1" applyProtection="1"/>
    <xf numFmtId="0" fontId="0" fillId="0" borderId="16" xfId="0" applyBorder="1" applyProtection="1"/>
    <xf numFmtId="0" fontId="0" fillId="0" borderId="0" xfId="0" applyFill="1" applyBorder="1" applyProtection="1"/>
    <xf numFmtId="0" fontId="0" fillId="0" borderId="0" xfId="0" applyFill="1"/>
    <xf numFmtId="0" fontId="0" fillId="0" borderId="33" xfId="0" applyFill="1" applyBorder="1" applyProtection="1"/>
    <xf numFmtId="0" fontId="13" fillId="0" borderId="0" xfId="0" applyFont="1" applyFill="1" applyBorder="1"/>
    <xf numFmtId="0" fontId="0" fillId="0" borderId="0" xfId="0" applyAlignment="1">
      <alignment vertical="center"/>
    </xf>
    <xf numFmtId="0" fontId="13" fillId="0" borderId="0" xfId="0" applyFont="1" applyBorder="1"/>
    <xf numFmtId="0" fontId="13" fillId="0" borderId="0" xfId="0" applyFont="1"/>
    <xf numFmtId="0" fontId="13" fillId="0" borderId="17" xfId="0" applyFont="1" applyFill="1" applyBorder="1"/>
    <xf numFmtId="0" fontId="11" fillId="0" borderId="99" xfId="0" applyFont="1" applyFill="1" applyBorder="1" applyAlignment="1" applyProtection="1">
      <alignment horizontal="right" wrapText="1"/>
    </xf>
    <xf numFmtId="0" fontId="13" fillId="0" borderId="32" xfId="0" applyFont="1" applyFill="1" applyBorder="1"/>
    <xf numFmtId="0" fontId="0" fillId="0" borderId="0" xfId="0" applyBorder="1" applyAlignment="1"/>
    <xf numFmtId="0" fontId="11" fillId="0" borderId="0" xfId="0" applyFont="1" applyBorder="1" applyAlignment="1" applyProtection="1"/>
    <xf numFmtId="0" fontId="11" fillId="0" borderId="0" xfId="0" applyFont="1" applyFill="1" applyBorder="1" applyAlignment="1" applyProtection="1"/>
    <xf numFmtId="0" fontId="11" fillId="0" borderId="0" xfId="0" applyFont="1" applyAlignment="1">
      <alignment horizontal="left" vertical="center"/>
    </xf>
    <xf numFmtId="0" fontId="17" fillId="0" borderId="0" xfId="0" applyFont="1" applyFill="1" applyBorder="1"/>
    <xf numFmtId="0" fontId="13" fillId="0" borderId="16" xfId="0" applyFont="1" applyFill="1" applyBorder="1"/>
    <xf numFmtId="0" fontId="11" fillId="0" borderId="32" xfId="0" applyFont="1" applyFill="1" applyBorder="1" applyAlignment="1">
      <alignment horizontal="right" wrapText="1"/>
    </xf>
    <xf numFmtId="0" fontId="11" fillId="0" borderId="66" xfId="0" applyFont="1" applyFill="1" applyBorder="1" applyAlignment="1">
      <alignment horizontal="right" wrapText="1"/>
    </xf>
    <xf numFmtId="0" fontId="11" fillId="0" borderId="92" xfId="0" applyNumberFormat="1" applyFont="1" applyFill="1" applyBorder="1" applyAlignment="1">
      <alignment horizontal="right"/>
    </xf>
    <xf numFmtId="0" fontId="13" fillId="0" borderId="42" xfId="0" applyFont="1" applyFill="1" applyBorder="1"/>
    <xf numFmtId="0" fontId="13" fillId="0" borderId="43" xfId="0" applyFont="1" applyFill="1" applyBorder="1"/>
    <xf numFmtId="167" fontId="13" fillId="0" borderId="42" xfId="0" applyNumberFormat="1" applyFont="1" applyFill="1" applyBorder="1" applyAlignment="1">
      <alignment horizontal="right"/>
    </xf>
    <xf numFmtId="167" fontId="13" fillId="0" borderId="7" xfId="0" applyNumberFormat="1" applyFont="1" applyFill="1" applyBorder="1" applyAlignment="1">
      <alignment horizontal="right"/>
    </xf>
    <xf numFmtId="0" fontId="13" fillId="0" borderId="38" xfId="0" applyNumberFormat="1" applyFont="1" applyFill="1" applyBorder="1" applyAlignment="1">
      <alignment horizontal="center"/>
    </xf>
    <xf numFmtId="0" fontId="11" fillId="0" borderId="60" xfId="0" applyFont="1" applyFill="1" applyBorder="1"/>
    <xf numFmtId="0" fontId="13" fillId="0" borderId="95" xfId="0" applyFont="1" applyFill="1" applyBorder="1"/>
    <xf numFmtId="180" fontId="13" fillId="0" borderId="17" xfId="401" applyNumberFormat="1" applyFont="1" applyFill="1" applyBorder="1" applyAlignment="1">
      <alignment horizontal="right"/>
    </xf>
    <xf numFmtId="180" fontId="13" fillId="0" borderId="34" xfId="401" applyNumberFormat="1" applyFont="1" applyFill="1" applyBorder="1" applyAlignment="1">
      <alignment horizontal="right"/>
    </xf>
    <xf numFmtId="180" fontId="13" fillId="0" borderId="33" xfId="401" applyNumberFormat="1" applyFont="1" applyFill="1" applyBorder="1" applyAlignment="1">
      <alignment horizontal="right"/>
    </xf>
    <xf numFmtId="180" fontId="11" fillId="0" borderId="60" xfId="401" applyNumberFormat="1" applyFont="1" applyFill="1" applyBorder="1" applyAlignment="1">
      <alignment horizontal="right"/>
    </xf>
    <xf numFmtId="180" fontId="11" fillId="0" borderId="25" xfId="401" applyNumberFormat="1" applyFont="1" applyFill="1" applyBorder="1" applyAlignment="1">
      <alignment horizontal="right"/>
    </xf>
    <xf numFmtId="180" fontId="11" fillId="0" borderId="59" xfId="401" applyNumberFormat="1" applyFont="1" applyFill="1" applyBorder="1" applyAlignment="1">
      <alignment horizontal="right"/>
    </xf>
    <xf numFmtId="0" fontId="0" fillId="0" borderId="58" xfId="0" applyBorder="1" applyProtection="1"/>
    <xf numFmtId="0" fontId="0" fillId="0" borderId="33" xfId="0" applyBorder="1" applyProtection="1"/>
    <xf numFmtId="174" fontId="13" fillId="0" borderId="17" xfId="0" applyNumberFormat="1" applyFont="1" applyFill="1" applyBorder="1" applyAlignment="1" applyProtection="1">
      <alignment horizontal="right"/>
    </xf>
    <xf numFmtId="174" fontId="13" fillId="0" borderId="34" xfId="0" applyNumberFormat="1" applyFont="1" applyFill="1" applyBorder="1" applyAlignment="1" applyProtection="1">
      <alignment horizontal="right"/>
    </xf>
    <xf numFmtId="9" fontId="11" fillId="0" borderId="32" xfId="0" applyNumberFormat="1" applyFont="1" applyBorder="1" applyAlignment="1" applyProtection="1"/>
    <xf numFmtId="171" fontId="13" fillId="0" borderId="17" xfId="0" applyNumberFormat="1" applyFont="1" applyFill="1" applyBorder="1" applyAlignment="1" applyProtection="1">
      <alignment horizontal="right"/>
    </xf>
    <xf numFmtId="171" fontId="13" fillId="0" borderId="34" xfId="0" applyNumberFormat="1" applyFont="1" applyFill="1" applyBorder="1" applyAlignment="1" applyProtection="1">
      <alignment horizontal="right"/>
    </xf>
    <xf numFmtId="9" fontId="0" fillId="0" borderId="17" xfId="0" applyNumberFormat="1" applyBorder="1" applyAlignment="1" applyProtection="1"/>
    <xf numFmtId="9" fontId="11" fillId="0" borderId="17" xfId="0" applyNumberFormat="1" applyFont="1" applyBorder="1" applyAlignment="1" applyProtection="1"/>
    <xf numFmtId="0" fontId="9" fillId="0" borderId="0" xfId="0" quotePrefix="1" applyFont="1" applyFill="1" applyBorder="1" applyAlignment="1">
      <alignment vertical="top"/>
    </xf>
    <xf numFmtId="0" fontId="11" fillId="0" borderId="96" xfId="0" applyFont="1" applyBorder="1" applyAlignment="1" applyProtection="1">
      <alignment horizontal="right" wrapText="1"/>
    </xf>
    <xf numFmtId="0" fontId="11" fillId="0" borderId="98" xfId="0" applyFont="1" applyBorder="1" applyAlignment="1" applyProtection="1">
      <alignment horizontal="right" wrapText="1"/>
    </xf>
    <xf numFmtId="0" fontId="11" fillId="0" borderId="99" xfId="0" applyFont="1" applyBorder="1" applyAlignment="1" applyProtection="1">
      <alignment horizontal="right" wrapText="1"/>
    </xf>
    <xf numFmtId="171" fontId="13" fillId="0" borderId="86" xfId="0" applyNumberFormat="1" applyFont="1" applyFill="1" applyBorder="1" applyAlignment="1" applyProtection="1">
      <alignment horizontal="right"/>
    </xf>
    <xf numFmtId="174" fontId="13" fillId="0" borderId="37" xfId="409" applyNumberFormat="1" applyFont="1" applyBorder="1"/>
    <xf numFmtId="168" fontId="13" fillId="0" borderId="34" xfId="0" applyNumberFormat="1" applyFont="1" applyBorder="1"/>
    <xf numFmtId="168" fontId="13" fillId="0" borderId="33" xfId="0" applyNumberFormat="1" applyFont="1" applyBorder="1"/>
    <xf numFmtId="168" fontId="13" fillId="0" borderId="34" xfId="0" applyNumberFormat="1" applyFont="1" applyFill="1" applyBorder="1"/>
    <xf numFmtId="168" fontId="13" fillId="0" borderId="33" xfId="0" applyNumberFormat="1" applyFont="1" applyFill="1" applyBorder="1"/>
    <xf numFmtId="9" fontId="11" fillId="0" borderId="45" xfId="0" applyNumberFormat="1" applyFont="1" applyBorder="1" applyAlignment="1" applyProtection="1"/>
    <xf numFmtId="0" fontId="0" fillId="0" borderId="47" xfId="0" applyBorder="1" applyProtection="1"/>
    <xf numFmtId="174" fontId="11" fillId="0" borderId="45" xfId="0" applyNumberFormat="1" applyFont="1" applyFill="1" applyBorder="1" applyProtection="1"/>
    <xf numFmtId="168" fontId="11" fillId="0" borderId="53" xfId="0" applyNumberFormat="1" applyFont="1" applyBorder="1"/>
    <xf numFmtId="168" fontId="11" fillId="0" borderId="47" xfId="0" applyNumberFormat="1" applyFont="1" applyBorder="1"/>
    <xf numFmtId="174" fontId="11" fillId="0" borderId="52" xfId="0" applyNumberFormat="1" applyFont="1" applyFill="1" applyBorder="1" applyProtection="1"/>
    <xf numFmtId="174" fontId="13" fillId="0" borderId="86" xfId="0" applyNumberFormat="1" applyFont="1" applyFill="1" applyBorder="1" applyAlignment="1" applyProtection="1">
      <alignment horizontal="right"/>
    </xf>
    <xf numFmtId="174" fontId="11" fillId="0" borderId="37" xfId="0" applyNumberFormat="1" applyFont="1" applyFill="1" applyBorder="1" applyProtection="1"/>
    <xf numFmtId="168" fontId="11" fillId="0" borderId="34" xfId="0" applyNumberFormat="1" applyFont="1" applyBorder="1"/>
    <xf numFmtId="168" fontId="11" fillId="0" borderId="33" xfId="0" applyNumberFormat="1" applyFont="1" applyBorder="1"/>
    <xf numFmtId="9" fontId="0" fillId="0" borderId="36" xfId="0" applyNumberFormat="1" applyBorder="1" applyAlignment="1" applyProtection="1"/>
    <xf numFmtId="0" fontId="0" fillId="0" borderId="31" xfId="0" applyBorder="1" applyProtection="1"/>
    <xf numFmtId="174" fontId="13" fillId="0" borderId="36" xfId="0" applyNumberFormat="1" applyFont="1" applyFill="1" applyBorder="1" applyAlignment="1" applyProtection="1">
      <alignment horizontal="right"/>
    </xf>
    <xf numFmtId="174" fontId="13" fillId="0" borderId="70" xfId="0" applyNumberFormat="1" applyFont="1" applyFill="1" applyBorder="1" applyAlignment="1" applyProtection="1">
      <alignment horizontal="right"/>
    </xf>
    <xf numFmtId="174" fontId="13" fillId="0" borderId="87" xfId="0" applyNumberFormat="1" applyFont="1" applyFill="1" applyBorder="1" applyAlignment="1" applyProtection="1">
      <alignment horizontal="right"/>
    </xf>
    <xf numFmtId="9" fontId="0" fillId="0" borderId="16" xfId="0" applyNumberFormat="1" applyBorder="1" applyAlignment="1" applyProtection="1"/>
    <xf numFmtId="9" fontId="11" fillId="0" borderId="0" xfId="0" applyNumberFormat="1" applyFont="1" applyBorder="1" applyAlignment="1" applyProtection="1"/>
    <xf numFmtId="0" fontId="11" fillId="0" borderId="96" xfId="0" applyFont="1" applyFill="1" applyBorder="1" applyAlignment="1" applyProtection="1">
      <alignment horizontal="right" wrapText="1"/>
    </xf>
    <xf numFmtId="9" fontId="13" fillId="0" borderId="32" xfId="0" applyNumberFormat="1" applyFont="1" applyBorder="1" applyAlignment="1" applyProtection="1"/>
    <xf numFmtId="9" fontId="0" fillId="0" borderId="58" xfId="0" applyNumberFormat="1" applyBorder="1" applyAlignment="1" applyProtection="1"/>
    <xf numFmtId="174" fontId="0" fillId="0" borderId="17" xfId="0" applyNumberFormat="1" applyFill="1" applyBorder="1" applyProtection="1"/>
    <xf numFmtId="174" fontId="0" fillId="0" borderId="86" xfId="0" applyNumberFormat="1" applyFill="1" applyBorder="1" applyProtection="1"/>
    <xf numFmtId="9" fontId="13" fillId="0" borderId="17" xfId="0" applyNumberFormat="1" applyFont="1" applyBorder="1" applyAlignment="1" applyProtection="1"/>
    <xf numFmtId="9" fontId="0" fillId="0" borderId="33" xfId="0" applyNumberFormat="1" applyBorder="1" applyAlignment="1" applyProtection="1"/>
    <xf numFmtId="9" fontId="13" fillId="0" borderId="36" xfId="0" applyNumberFormat="1" applyFont="1" applyBorder="1" applyAlignment="1" applyProtection="1"/>
    <xf numFmtId="0" fontId="11" fillId="0" borderId="31" xfId="0" applyFont="1" applyBorder="1" applyProtection="1"/>
    <xf numFmtId="174" fontId="11" fillId="0" borderId="24" xfId="0" applyNumberFormat="1" applyFont="1" applyFill="1" applyBorder="1" applyProtection="1"/>
    <xf numFmtId="174" fontId="11" fillId="0" borderId="94" xfId="0" applyNumberFormat="1" applyFont="1" applyFill="1" applyBorder="1" applyProtection="1"/>
    <xf numFmtId="9" fontId="43" fillId="0" borderId="0" xfId="0" quotePrefix="1" applyNumberFormat="1" applyFont="1" applyBorder="1" applyAlignment="1" applyProtection="1"/>
    <xf numFmtId="9" fontId="0" fillId="0" borderId="17" xfId="0" applyNumberFormat="1" applyFill="1" applyBorder="1" applyAlignment="1" applyProtection="1"/>
    <xf numFmtId="9" fontId="11" fillId="0" borderId="45" xfId="0" applyNumberFormat="1" applyFont="1" applyFill="1" applyBorder="1" applyAlignment="1" applyProtection="1"/>
    <xf numFmtId="0" fontId="0" fillId="0" borderId="47" xfId="0" applyFill="1" applyBorder="1" applyProtection="1"/>
    <xf numFmtId="168" fontId="11" fillId="0" borderId="53" xfId="0" applyNumberFormat="1" applyFont="1" applyFill="1" applyBorder="1"/>
    <xf numFmtId="168" fontId="11" fillId="0" borderId="47" xfId="0" applyNumberFormat="1" applyFont="1" applyFill="1" applyBorder="1"/>
    <xf numFmtId="174" fontId="13" fillId="0" borderId="37" xfId="411" applyNumberFormat="1" applyFont="1" applyBorder="1"/>
    <xf numFmtId="168" fontId="11" fillId="0" borderId="34" xfId="0" applyNumberFormat="1" applyFont="1" applyFill="1" applyBorder="1"/>
    <xf numFmtId="168" fontId="11" fillId="0" borderId="33" xfId="0" applyNumberFormat="1" applyFont="1" applyFill="1" applyBorder="1"/>
    <xf numFmtId="174" fontId="13" fillId="30" borderId="36" xfId="0" applyNumberFormat="1" applyFont="1" applyFill="1" applyBorder="1" applyAlignment="1" applyProtection="1">
      <alignment horizontal="right"/>
    </xf>
    <xf numFmtId="174" fontId="13" fillId="30" borderId="70" xfId="0" applyNumberFormat="1" applyFont="1" applyFill="1" applyBorder="1" applyAlignment="1" applyProtection="1">
      <alignment horizontal="right"/>
    </xf>
    <xf numFmtId="174" fontId="13" fillId="30" borderId="87" xfId="0" applyNumberFormat="1" applyFont="1" applyFill="1" applyBorder="1" applyAlignment="1" applyProtection="1">
      <alignment horizontal="right"/>
    </xf>
    <xf numFmtId="174" fontId="13" fillId="30" borderId="0" xfId="0" applyNumberFormat="1" applyFont="1" applyFill="1" applyBorder="1" applyAlignment="1" applyProtection="1">
      <alignment horizontal="right"/>
    </xf>
    <xf numFmtId="0" fontId="11" fillId="0" borderId="76" xfId="0" applyFont="1" applyFill="1" applyBorder="1" applyAlignment="1" applyProtection="1">
      <alignment horizontal="right" wrapText="1"/>
    </xf>
    <xf numFmtId="0" fontId="11" fillId="0" borderId="100" xfId="0" applyFont="1" applyFill="1" applyBorder="1" applyAlignment="1" applyProtection="1">
      <alignment horizontal="right" wrapText="1"/>
    </xf>
    <xf numFmtId="9" fontId="11" fillId="0" borderId="32" xfId="0" applyNumberFormat="1" applyFont="1" applyBorder="1" applyAlignment="1" applyProtection="1">
      <alignment wrapText="1"/>
    </xf>
    <xf numFmtId="174" fontId="13" fillId="0" borderId="78" xfId="411" applyNumberFormat="1" applyFont="1" applyFill="1" applyBorder="1"/>
    <xf numFmtId="174" fontId="13" fillId="0" borderId="82" xfId="411" applyNumberFormat="1" applyFont="1" applyFill="1" applyBorder="1"/>
    <xf numFmtId="174" fontId="13" fillId="0" borderId="86" xfId="411" applyNumberFormat="1" applyFont="1" applyBorder="1"/>
    <xf numFmtId="174" fontId="13" fillId="0" borderId="52" xfId="411" applyNumberFormat="1" applyFont="1" applyBorder="1"/>
    <xf numFmtId="174" fontId="13" fillId="0" borderId="93" xfId="411" applyNumberFormat="1" applyFont="1" applyBorder="1"/>
    <xf numFmtId="174" fontId="11" fillId="30" borderId="24" xfId="0" applyNumberFormat="1" applyFont="1" applyFill="1" applyBorder="1" applyProtection="1"/>
    <xf numFmtId="174" fontId="11" fillId="30" borderId="94" xfId="0" applyNumberFormat="1" applyFont="1" applyFill="1" applyBorder="1" applyProtection="1"/>
    <xf numFmtId="9" fontId="11" fillId="0" borderId="17" xfId="0" applyNumberFormat="1" applyFont="1" applyFill="1" applyBorder="1" applyAlignment="1" applyProtection="1"/>
    <xf numFmtId="0" fontId="9" fillId="0" borderId="0" xfId="418"/>
    <xf numFmtId="0" fontId="42" fillId="0" borderId="0" xfId="418" applyFont="1" applyBorder="1" applyAlignment="1">
      <alignment horizontal="left" vertical="center"/>
    </xf>
    <xf numFmtId="0" fontId="9" fillId="0" borderId="17" xfId="418" applyFill="1" applyBorder="1"/>
    <xf numFmtId="0" fontId="9" fillId="0" borderId="0" xfId="418" applyFill="1" applyBorder="1"/>
    <xf numFmtId="0" fontId="9" fillId="0" borderId="0" xfId="418" applyFill="1"/>
    <xf numFmtId="174" fontId="9" fillId="0" borderId="0" xfId="418" applyNumberFormat="1" applyFill="1"/>
    <xf numFmtId="0" fontId="11" fillId="0" borderId="36" xfId="418" applyFont="1" applyFill="1" applyBorder="1"/>
    <xf numFmtId="0" fontId="11" fillId="0" borderId="35" xfId="418" applyFont="1" applyFill="1" applyBorder="1"/>
    <xf numFmtId="0" fontId="13" fillId="0" borderId="17" xfId="418" applyFont="1" applyFill="1" applyBorder="1"/>
    <xf numFmtId="0" fontId="13" fillId="0" borderId="0" xfId="418" applyFont="1" applyFill="1" applyBorder="1"/>
    <xf numFmtId="3" fontId="13" fillId="0" borderId="37" xfId="418" applyNumberFormat="1" applyFont="1" applyFill="1" applyBorder="1"/>
    <xf numFmtId="168" fontId="13" fillId="0" borderId="34" xfId="399" applyNumberFormat="1" applyFont="1" applyFill="1" applyBorder="1" applyAlignment="1"/>
    <xf numFmtId="3" fontId="13" fillId="0" borderId="34" xfId="418" applyNumberFormat="1" applyFont="1" applyFill="1" applyBorder="1"/>
    <xf numFmtId="3" fontId="13" fillId="0" borderId="34" xfId="399" applyNumberFormat="1" applyFont="1" applyFill="1" applyBorder="1"/>
    <xf numFmtId="168" fontId="13" fillId="0" borderId="5" xfId="399" applyNumberFormat="1" applyFont="1" applyFill="1" applyBorder="1" applyAlignment="1"/>
    <xf numFmtId="174" fontId="13" fillId="0" borderId="34" xfId="419" applyNumberFormat="1" applyFont="1" applyFill="1" applyBorder="1" applyAlignment="1"/>
    <xf numFmtId="168" fontId="13" fillId="0" borderId="86" xfId="399" applyNumberFormat="1" applyFont="1" applyFill="1" applyBorder="1" applyAlignment="1"/>
    <xf numFmtId="168" fontId="13" fillId="0" borderId="34" xfId="399" applyNumberFormat="1" applyFont="1" applyFill="1" applyBorder="1"/>
    <xf numFmtId="0" fontId="13" fillId="0" borderId="20" xfId="418" applyFont="1" applyFill="1" applyBorder="1"/>
    <xf numFmtId="0" fontId="13" fillId="0" borderId="15" xfId="418" applyFont="1" applyFill="1" applyBorder="1"/>
    <xf numFmtId="3" fontId="13" fillId="0" borderId="119" xfId="418" applyNumberFormat="1" applyFont="1" applyFill="1" applyBorder="1"/>
    <xf numFmtId="168" fontId="13" fillId="0" borderId="106" xfId="399" applyNumberFormat="1" applyFont="1" applyFill="1" applyBorder="1" applyAlignment="1"/>
    <xf numFmtId="3" fontId="13" fillId="0" borderId="106" xfId="418" applyNumberFormat="1" applyFont="1" applyFill="1" applyBorder="1"/>
    <xf numFmtId="168" fontId="13" fillId="0" borderId="106" xfId="399" applyNumberFormat="1" applyFont="1" applyFill="1" applyBorder="1"/>
    <xf numFmtId="3" fontId="13" fillId="0" borderId="106" xfId="399" applyNumberFormat="1" applyFont="1" applyFill="1" applyBorder="1"/>
    <xf numFmtId="168" fontId="13" fillId="0" borderId="124" xfId="399" applyNumberFormat="1" applyFont="1" applyFill="1" applyBorder="1" applyAlignment="1"/>
    <xf numFmtId="174" fontId="13" fillId="0" borderId="106" xfId="419" applyNumberFormat="1" applyFont="1" applyFill="1" applyBorder="1" applyAlignment="1"/>
    <xf numFmtId="168" fontId="13" fillId="0" borderId="120" xfId="399" applyNumberFormat="1" applyFont="1" applyFill="1" applyBorder="1" applyAlignment="1"/>
    <xf numFmtId="168" fontId="11" fillId="0" borderId="103" xfId="399" applyNumberFormat="1" applyFont="1" applyFill="1" applyBorder="1" applyAlignment="1"/>
    <xf numFmtId="174" fontId="11" fillId="0" borderId="103" xfId="419" applyNumberFormat="1" applyFont="1" applyFill="1" applyBorder="1"/>
    <xf numFmtId="168" fontId="11" fillId="0" borderId="87" xfId="399" applyNumberFormat="1" applyFont="1" applyFill="1" applyBorder="1"/>
    <xf numFmtId="0" fontId="18" fillId="0" borderId="0" xfId="418" applyFont="1" applyBorder="1" applyAlignment="1" applyProtection="1"/>
    <xf numFmtId="0" fontId="13" fillId="0" borderId="33" xfId="0" applyFont="1" applyBorder="1" applyProtection="1"/>
    <xf numFmtId="0" fontId="11" fillId="0" borderId="0" xfId="0" quotePrefix="1" applyFont="1" applyFill="1" applyBorder="1" applyAlignment="1" applyProtection="1">
      <alignment horizontal="center"/>
    </xf>
    <xf numFmtId="3" fontId="11" fillId="0" borderId="77" xfId="418" applyNumberFormat="1" applyFont="1" applyFill="1" applyBorder="1" applyAlignment="1"/>
    <xf numFmtId="0" fontId="0" fillId="0" borderId="0" xfId="418" applyFont="1" applyFill="1"/>
    <xf numFmtId="0" fontId="13" fillId="0" borderId="0" xfId="303" applyBorder="1" applyAlignment="1">
      <alignment horizontal="center"/>
    </xf>
    <xf numFmtId="0" fontId="9" fillId="0" borderId="32" xfId="418" applyBorder="1"/>
    <xf numFmtId="0" fontId="9" fillId="0" borderId="16" xfId="418" applyBorder="1"/>
    <xf numFmtId="0" fontId="9" fillId="0" borderId="58" xfId="418" applyBorder="1"/>
    <xf numFmtId="3" fontId="11" fillId="0" borderId="54" xfId="418" applyNumberFormat="1" applyFont="1" applyFill="1" applyBorder="1" applyAlignment="1"/>
    <xf numFmtId="3" fontId="11" fillId="0" borderId="140" xfId="418" applyNumberFormat="1" applyFont="1" applyFill="1" applyBorder="1" applyAlignment="1"/>
    <xf numFmtId="168" fontId="11" fillId="0" borderId="140" xfId="399" applyNumberFormat="1" applyFont="1" applyFill="1" applyBorder="1" applyAlignment="1"/>
    <xf numFmtId="174" fontId="13" fillId="0" borderId="37" xfId="419" applyNumberFormat="1" applyFont="1" applyFill="1" applyBorder="1" applyAlignment="1"/>
    <xf numFmtId="174" fontId="13" fillId="0" borderId="119" xfId="419" applyNumberFormat="1" applyFont="1" applyFill="1" applyBorder="1" applyAlignment="1"/>
    <xf numFmtId="174" fontId="11" fillId="0" borderId="141" xfId="419" applyNumberFormat="1" applyFont="1" applyFill="1" applyBorder="1"/>
    <xf numFmtId="0" fontId="11" fillId="0" borderId="100" xfId="418" applyFont="1" applyBorder="1" applyAlignment="1">
      <alignment horizontal="center" wrapText="1"/>
    </xf>
    <xf numFmtId="0" fontId="11" fillId="0" borderId="98" xfId="418" applyFont="1" applyBorder="1" applyAlignment="1">
      <alignment horizontal="center" wrapText="1"/>
    </xf>
    <xf numFmtId="0" fontId="9" fillId="0" borderId="35" xfId="418" applyBorder="1"/>
    <xf numFmtId="0" fontId="9" fillId="0" borderId="31" xfId="418" applyBorder="1"/>
    <xf numFmtId="168" fontId="13" fillId="0" borderId="100" xfId="421" applyNumberFormat="1" applyFont="1" applyFill="1" applyBorder="1"/>
    <xf numFmtId="168" fontId="13" fillId="0" borderId="98" xfId="421" applyNumberFormat="1" applyFont="1" applyFill="1" applyBorder="1"/>
    <xf numFmtId="168" fontId="13" fillId="0" borderId="35" xfId="421" applyNumberFormat="1" applyFont="1" applyFill="1" applyBorder="1"/>
    <xf numFmtId="168" fontId="13" fillId="0" borderId="73" xfId="421" applyNumberFormat="1" applyFont="1" applyFill="1" applyBorder="1" applyAlignment="1"/>
    <xf numFmtId="0" fontId="11" fillId="0" borderId="99" xfId="418" applyFont="1" applyBorder="1" applyAlignment="1">
      <alignment horizontal="center" wrapText="1"/>
    </xf>
    <xf numFmtId="0" fontId="41" fillId="0" borderId="0" xfId="418" quotePrefix="1" applyFont="1" applyFill="1"/>
    <xf numFmtId="0" fontId="13" fillId="0" borderId="0" xfId="418" applyFont="1" applyFill="1"/>
    <xf numFmtId="3" fontId="13" fillId="0" borderId="17" xfId="418" applyNumberFormat="1" applyFont="1" applyFill="1" applyBorder="1"/>
    <xf numFmtId="3" fontId="11" fillId="0" borderId="60" xfId="418" applyNumberFormat="1" applyFont="1" applyFill="1" applyBorder="1"/>
    <xf numFmtId="3" fontId="11" fillId="0" borderId="25" xfId="418" applyNumberFormat="1" applyFont="1" applyFill="1" applyBorder="1"/>
    <xf numFmtId="0" fontId="13" fillId="0" borderId="74" xfId="0" applyNumberFormat="1" applyFont="1" applyFill="1" applyBorder="1" applyAlignment="1">
      <alignment horizontal="center"/>
    </xf>
    <xf numFmtId="3" fontId="13" fillId="0" borderId="86" xfId="418" applyNumberFormat="1" applyFont="1" applyFill="1" applyBorder="1"/>
    <xf numFmtId="3" fontId="11" fillId="0" borderId="94" xfId="418" applyNumberFormat="1" applyFont="1" applyFill="1" applyBorder="1"/>
    <xf numFmtId="0" fontId="13" fillId="0" borderId="17" xfId="420" applyFont="1" applyFill="1" applyBorder="1"/>
    <xf numFmtId="0" fontId="13" fillId="0" borderId="36" xfId="418" applyFont="1" applyBorder="1"/>
    <xf numFmtId="0" fontId="11" fillId="0" borderId="96" xfId="0" applyFont="1" applyFill="1" applyBorder="1" applyAlignment="1" applyProtection="1"/>
    <xf numFmtId="0" fontId="0" fillId="0" borderId="76" xfId="0" applyBorder="1" applyAlignment="1" applyProtection="1"/>
    <xf numFmtId="0" fontId="9" fillId="0" borderId="0" xfId="418" applyFont="1" applyFill="1"/>
    <xf numFmtId="9" fontId="13" fillId="0" borderId="0" xfId="0" quotePrefix="1" applyNumberFormat="1" applyFont="1" applyBorder="1" applyAlignment="1" applyProtection="1"/>
    <xf numFmtId="9" fontId="41" fillId="0" borderId="0" xfId="0" quotePrefix="1" applyNumberFormat="1" applyFont="1" applyBorder="1" applyAlignment="1" applyProtection="1"/>
    <xf numFmtId="0" fontId="48" fillId="0" borderId="0" xfId="0" applyFont="1"/>
    <xf numFmtId="0" fontId="69" fillId="0" borderId="142" xfId="655" applyFont="1" applyFill="1" applyBorder="1"/>
    <xf numFmtId="0" fontId="69" fillId="0" borderId="35" xfId="655" applyFont="1" applyBorder="1"/>
    <xf numFmtId="0" fontId="69" fillId="0" borderId="32" xfId="655" applyFont="1" applyBorder="1"/>
    <xf numFmtId="0" fontId="69" fillId="0" borderId="16" xfId="655" applyFont="1" applyBorder="1"/>
    <xf numFmtId="0" fontId="69" fillId="0" borderId="50" xfId="655" applyFont="1" applyBorder="1"/>
    <xf numFmtId="0" fontId="69" fillId="0" borderId="17" xfId="655" applyFont="1" applyBorder="1"/>
    <xf numFmtId="0" fontId="69" fillId="0" borderId="45" xfId="655" applyFont="1" applyBorder="1"/>
    <xf numFmtId="0" fontId="69" fillId="0" borderId="0" xfId="655" applyFont="1" applyBorder="1"/>
    <xf numFmtId="0" fontId="69" fillId="0" borderId="19" xfId="655" applyFont="1" applyBorder="1"/>
    <xf numFmtId="0" fontId="74" fillId="0" borderId="0" xfId="303" applyFont="1"/>
    <xf numFmtId="0" fontId="76" fillId="0" borderId="96" xfId="303" applyFont="1" applyFill="1" applyBorder="1" applyAlignment="1">
      <alignment vertical="top"/>
    </xf>
    <xf numFmtId="0" fontId="75" fillId="0" borderId="49" xfId="303" applyFont="1" applyFill="1" applyBorder="1" applyAlignment="1">
      <alignment vertical="top"/>
    </xf>
    <xf numFmtId="0" fontId="77" fillId="0" borderId="0" xfId="303" applyFont="1" applyFill="1" applyBorder="1" applyAlignment="1">
      <alignment horizontal="center"/>
    </xf>
    <xf numFmtId="0" fontId="77" fillId="0" borderId="33" xfId="303" applyFont="1" applyFill="1" applyBorder="1" applyAlignment="1">
      <alignment horizontal="center"/>
    </xf>
    <xf numFmtId="0" fontId="74" fillId="0" borderId="0" xfId="303" applyFont="1" applyFill="1"/>
    <xf numFmtId="0" fontId="79" fillId="0" borderId="46" xfId="303" applyFont="1" applyBorder="1" applyAlignment="1">
      <alignment horizontal="center" vertical="center" wrapText="1"/>
    </xf>
    <xf numFmtId="0" fontId="79" fillId="0" borderId="3" xfId="303" applyFont="1" applyBorder="1" applyAlignment="1">
      <alignment horizontal="center" vertical="center" wrapText="1"/>
    </xf>
    <xf numFmtId="0" fontId="79" fillId="0" borderId="6" xfId="303" applyFont="1" applyBorder="1" applyAlignment="1">
      <alignment horizontal="center" vertical="center" wrapText="1"/>
    </xf>
    <xf numFmtId="0" fontId="79" fillId="0" borderId="45" xfId="303" applyFont="1" applyBorder="1" applyAlignment="1">
      <alignment horizontal="center" vertical="center" wrapText="1"/>
    </xf>
    <xf numFmtId="0" fontId="74" fillId="0" borderId="42" xfId="303" applyFont="1" applyBorder="1" applyAlignment="1">
      <alignment horizontal="left" vertical="center"/>
    </xf>
    <xf numFmtId="0" fontId="74" fillId="0" borderId="7" xfId="303" applyFont="1" applyBorder="1" applyAlignment="1">
      <alignment horizontal="left"/>
    </xf>
    <xf numFmtId="185" fontId="74" fillId="41" borderId="0" xfId="303" applyNumberFormat="1" applyFont="1" applyFill="1" applyBorder="1"/>
    <xf numFmtId="185" fontId="74" fillId="41" borderId="7" xfId="303" applyNumberFormat="1" applyFont="1" applyFill="1" applyBorder="1"/>
    <xf numFmtId="185" fontId="74" fillId="0" borderId="0" xfId="303" applyNumberFormat="1" applyFont="1" applyBorder="1"/>
    <xf numFmtId="186" fontId="74" fillId="0" borderId="202" xfId="434" applyNumberFormat="1" applyFont="1" applyBorder="1"/>
    <xf numFmtId="185" fontId="74" fillId="0" borderId="202" xfId="434" applyNumberFormat="1" applyFont="1" applyBorder="1"/>
    <xf numFmtId="0" fontId="74" fillId="0" borderId="74" xfId="303" applyFont="1" applyBorder="1" applyAlignment="1">
      <alignment horizontal="center"/>
    </xf>
    <xf numFmtId="185" fontId="74" fillId="0" borderId="203" xfId="434" applyNumberFormat="1" applyFont="1" applyBorder="1"/>
    <xf numFmtId="185" fontId="74" fillId="41" borderId="17" xfId="303" applyNumberFormat="1" applyFont="1" applyFill="1" applyBorder="1"/>
    <xf numFmtId="185" fontId="74" fillId="0" borderId="86" xfId="434" applyNumberFormat="1" applyFont="1" applyBorder="1"/>
    <xf numFmtId="0" fontId="74" fillId="0" borderId="17" xfId="303" applyFont="1" applyBorder="1" applyAlignment="1">
      <alignment horizontal="left" vertical="center"/>
    </xf>
    <xf numFmtId="0" fontId="74" fillId="0" borderId="202" xfId="303" applyFont="1" applyBorder="1" applyAlignment="1">
      <alignment horizontal="left"/>
    </xf>
    <xf numFmtId="185" fontId="74" fillId="41" borderId="0" xfId="303" applyNumberFormat="1" applyFont="1" applyFill="1" applyBorder="1" applyAlignment="1">
      <alignment horizontal="right"/>
    </xf>
    <xf numFmtId="185" fontId="74" fillId="41" borderId="202" xfId="303" applyNumberFormat="1" applyFont="1" applyFill="1" applyBorder="1" applyAlignment="1">
      <alignment horizontal="right"/>
    </xf>
    <xf numFmtId="185" fontId="74" fillId="0" borderId="0" xfId="303" applyNumberFormat="1" applyFont="1" applyBorder="1" applyAlignment="1">
      <alignment horizontal="right"/>
    </xf>
    <xf numFmtId="0" fontId="74" fillId="0" borderId="86" xfId="303" applyFont="1" applyBorder="1" applyAlignment="1">
      <alignment horizontal="center"/>
    </xf>
    <xf numFmtId="185" fontId="74" fillId="41" borderId="17" xfId="303" applyNumberFormat="1" applyFont="1" applyFill="1" applyBorder="1" applyAlignment="1">
      <alignment horizontal="right"/>
    </xf>
    <xf numFmtId="43" fontId="74" fillId="0" borderId="202" xfId="434" applyNumberFormat="1" applyFont="1" applyBorder="1"/>
    <xf numFmtId="0" fontId="74" fillId="0" borderId="202" xfId="303" applyFont="1" applyBorder="1" applyAlignment="1">
      <alignment horizontal="center"/>
    </xf>
    <xf numFmtId="187" fontId="74" fillId="0" borderId="202" xfId="434" applyNumberFormat="1" applyFont="1" applyBorder="1"/>
    <xf numFmtId="185" fontId="74" fillId="41" borderId="203" xfId="303" applyNumberFormat="1" applyFont="1" applyFill="1" applyBorder="1" applyAlignment="1">
      <alignment horizontal="right"/>
    </xf>
    <xf numFmtId="185" fontId="74" fillId="0" borderId="69" xfId="303" applyNumberFormat="1" applyFont="1" applyBorder="1" applyAlignment="1">
      <alignment horizontal="right"/>
    </xf>
    <xf numFmtId="186" fontId="74" fillId="0" borderId="69" xfId="434" applyNumberFormat="1" applyFont="1" applyBorder="1"/>
    <xf numFmtId="0" fontId="74" fillId="0" borderId="45" xfId="303" applyFont="1" applyBorder="1" applyAlignment="1">
      <alignment horizontal="left" vertical="center"/>
    </xf>
    <xf numFmtId="0" fontId="74" fillId="0" borderId="53" xfId="303" applyFont="1" applyBorder="1" applyAlignment="1">
      <alignment horizontal="center"/>
    </xf>
    <xf numFmtId="185" fontId="74" fillId="41" borderId="183" xfId="303" applyNumberFormat="1" applyFont="1" applyFill="1" applyBorder="1" applyAlignment="1">
      <alignment horizontal="right"/>
    </xf>
    <xf numFmtId="185" fontId="74" fillId="41" borderId="53" xfId="303" applyNumberFormat="1" applyFont="1" applyFill="1" applyBorder="1" applyAlignment="1">
      <alignment horizontal="right"/>
    </xf>
    <xf numFmtId="185" fontId="74" fillId="0" borderId="67" xfId="303" applyNumberFormat="1" applyFont="1" applyBorder="1" applyAlignment="1">
      <alignment horizontal="right"/>
    </xf>
    <xf numFmtId="186" fontId="74" fillId="0" borderId="53" xfId="434" applyNumberFormat="1" applyFont="1" applyBorder="1"/>
    <xf numFmtId="185" fontId="74" fillId="0" borderId="53" xfId="434" applyNumberFormat="1" applyFont="1" applyBorder="1"/>
    <xf numFmtId="185" fontId="74" fillId="0" borderId="46" xfId="303" applyNumberFormat="1" applyFont="1" applyBorder="1"/>
    <xf numFmtId="0" fontId="74" fillId="0" borderId="93" xfId="303" applyFont="1" applyBorder="1" applyAlignment="1">
      <alignment horizontal="center"/>
    </xf>
    <xf numFmtId="185" fontId="74" fillId="0" borderId="53" xfId="303" applyNumberFormat="1" applyFont="1" applyBorder="1"/>
    <xf numFmtId="185" fontId="74" fillId="0" borderId="183" xfId="434" applyNumberFormat="1" applyFont="1" applyBorder="1"/>
    <xf numFmtId="185" fontId="74" fillId="41" borderId="45" xfId="303" applyNumberFormat="1" applyFont="1" applyFill="1" applyBorder="1" applyAlignment="1">
      <alignment horizontal="right"/>
    </xf>
    <xf numFmtId="185" fontId="74" fillId="0" borderId="93" xfId="434" applyNumberFormat="1" applyFont="1" applyBorder="1"/>
    <xf numFmtId="185" fontId="78" fillId="0" borderId="70" xfId="303" applyNumberFormat="1" applyFont="1" applyBorder="1" applyAlignment="1">
      <alignment horizontal="right"/>
    </xf>
    <xf numFmtId="0" fontId="78" fillId="0" borderId="95" xfId="303" applyFont="1" applyBorder="1"/>
    <xf numFmtId="185" fontId="78" fillId="0" borderId="25" xfId="303" applyNumberFormat="1" applyFont="1" applyBorder="1"/>
    <xf numFmtId="0" fontId="78" fillId="0" borderId="35" xfId="303" applyFont="1" applyBorder="1"/>
    <xf numFmtId="188" fontId="78" fillId="0" borderId="35" xfId="434" applyNumberFormat="1" applyFont="1" applyBorder="1"/>
    <xf numFmtId="185" fontId="78" fillId="0" borderId="70" xfId="303" applyNumberFormat="1" applyFont="1" applyBorder="1"/>
    <xf numFmtId="185" fontId="78" fillId="0" borderId="79" xfId="303" applyNumberFormat="1" applyFont="1" applyBorder="1" applyAlignment="1">
      <alignment horizontal="right"/>
    </xf>
    <xf numFmtId="188" fontId="78" fillId="0" borderId="25" xfId="434" applyNumberFormat="1" applyFont="1" applyBorder="1"/>
    <xf numFmtId="188" fontId="78" fillId="0" borderId="94" xfId="434" applyNumberFormat="1" applyFont="1" applyBorder="1"/>
    <xf numFmtId="0" fontId="78" fillId="0" borderId="0" xfId="303" applyFont="1"/>
    <xf numFmtId="174" fontId="74" fillId="0" borderId="32" xfId="411" applyNumberFormat="1" applyFont="1" applyFill="1" applyBorder="1" applyAlignment="1"/>
    <xf numFmtId="174" fontId="74" fillId="0" borderId="58" xfId="411" applyNumberFormat="1" applyFont="1" applyFill="1" applyBorder="1" applyAlignment="1"/>
    <xf numFmtId="174" fontId="74" fillId="0" borderId="17" xfId="411" applyNumberFormat="1" applyFont="1" applyBorder="1" applyAlignment="1"/>
    <xf numFmtId="174" fontId="74" fillId="0" borderId="33" xfId="411" applyNumberFormat="1" applyFont="1" applyBorder="1" applyAlignment="1"/>
    <xf numFmtId="174" fontId="74" fillId="0" borderId="45" xfId="411" applyNumberFormat="1" applyFont="1" applyBorder="1" applyAlignment="1"/>
    <xf numFmtId="174" fontId="74" fillId="0" borderId="47" xfId="411" applyNumberFormat="1" applyFont="1" applyBorder="1" applyAlignment="1"/>
    <xf numFmtId="174" fontId="78" fillId="30" borderId="60" xfId="303" applyNumberFormat="1" applyFont="1" applyFill="1" applyBorder="1" applyAlignment="1" applyProtection="1"/>
    <xf numFmtId="174" fontId="78" fillId="30" borderId="59" xfId="303" applyNumberFormat="1" applyFont="1" applyFill="1" applyBorder="1" applyAlignment="1" applyProtection="1"/>
    <xf numFmtId="174" fontId="78" fillId="30" borderId="60" xfId="303" applyNumberFormat="1" applyFont="1" applyFill="1" applyBorder="1" applyProtection="1"/>
    <xf numFmtId="174" fontId="78" fillId="30" borderId="59" xfId="303" applyNumberFormat="1" applyFont="1" applyFill="1" applyBorder="1" applyProtection="1"/>
    <xf numFmtId="185" fontId="74" fillId="0" borderId="7" xfId="303" applyNumberFormat="1" applyFont="1" applyBorder="1"/>
    <xf numFmtId="185" fontId="74" fillId="0" borderId="17" xfId="303" applyNumberFormat="1" applyFont="1" applyBorder="1"/>
    <xf numFmtId="185" fontId="74" fillId="0" borderId="202" xfId="303" applyNumberFormat="1" applyFont="1" applyBorder="1" applyAlignment="1">
      <alignment horizontal="right"/>
    </xf>
    <xf numFmtId="185" fontId="74" fillId="0" borderId="17" xfId="303" applyNumberFormat="1" applyFont="1" applyBorder="1" applyAlignment="1">
      <alignment horizontal="right"/>
    </xf>
    <xf numFmtId="185" fontId="74" fillId="0" borderId="203" xfId="303" applyNumberFormat="1" applyFont="1" applyBorder="1" applyAlignment="1">
      <alignment horizontal="right"/>
    </xf>
    <xf numFmtId="185" fontId="74" fillId="0" borderId="183" xfId="303" applyNumberFormat="1" applyFont="1" applyBorder="1" applyAlignment="1">
      <alignment horizontal="right"/>
    </xf>
    <xf numFmtId="185" fontId="74" fillId="0" borderId="53" xfId="303" applyNumberFormat="1" applyFont="1" applyBorder="1" applyAlignment="1">
      <alignment horizontal="right"/>
    </xf>
    <xf numFmtId="185" fontId="74" fillId="0" borderId="45" xfId="303" applyNumberFormat="1" applyFont="1" applyBorder="1" applyAlignment="1">
      <alignment horizontal="right"/>
    </xf>
    <xf numFmtId="185" fontId="74" fillId="42" borderId="0" xfId="303" applyNumberFormat="1" applyFont="1" applyFill="1" applyBorder="1"/>
    <xf numFmtId="185" fontId="74" fillId="42" borderId="7" xfId="303" applyNumberFormat="1" applyFont="1" applyFill="1" applyBorder="1"/>
    <xf numFmtId="185" fontId="74" fillId="42" borderId="17" xfId="303" applyNumberFormat="1" applyFont="1" applyFill="1" applyBorder="1"/>
    <xf numFmtId="185" fontId="74" fillId="42" borderId="0" xfId="303" applyNumberFormat="1" applyFont="1" applyFill="1" applyBorder="1" applyAlignment="1">
      <alignment horizontal="right"/>
    </xf>
    <xf numFmtId="185" fontId="74" fillId="42" borderId="202" xfId="303" applyNumberFormat="1" applyFont="1" applyFill="1" applyBorder="1" applyAlignment="1">
      <alignment horizontal="right"/>
    </xf>
    <xf numFmtId="185" fontId="74" fillId="42" borderId="17" xfId="303" applyNumberFormat="1" applyFont="1" applyFill="1" applyBorder="1" applyAlignment="1">
      <alignment horizontal="right"/>
    </xf>
    <xf numFmtId="185" fontId="74" fillId="42" borderId="203" xfId="303" applyNumberFormat="1" applyFont="1" applyFill="1" applyBorder="1" applyAlignment="1">
      <alignment horizontal="right"/>
    </xf>
    <xf numFmtId="185" fontId="74" fillId="42" borderId="183" xfId="303" applyNumberFormat="1" applyFont="1" applyFill="1" applyBorder="1" applyAlignment="1">
      <alignment horizontal="right"/>
    </xf>
    <xf numFmtId="185" fontId="74" fillId="42" borderId="53" xfId="303" applyNumberFormat="1" applyFont="1" applyFill="1" applyBorder="1" applyAlignment="1">
      <alignment horizontal="right"/>
    </xf>
    <xf numFmtId="185" fontId="74" fillId="42" borderId="45" xfId="303" applyNumberFormat="1" applyFont="1" applyFill="1" applyBorder="1" applyAlignment="1">
      <alignment horizontal="right"/>
    </xf>
    <xf numFmtId="0" fontId="78" fillId="0" borderId="0" xfId="303" applyFont="1" applyBorder="1" applyAlignment="1" applyProtection="1">
      <alignment horizontal="center"/>
    </xf>
    <xf numFmtId="174" fontId="78" fillId="30" borderId="0" xfId="303" applyNumberFormat="1" applyFont="1" applyFill="1" applyBorder="1" applyProtection="1"/>
    <xf numFmtId="0" fontId="76" fillId="0" borderId="0" xfId="303" applyFont="1" applyFill="1"/>
    <xf numFmtId="0" fontId="74" fillId="0" borderId="0" xfId="0" applyFont="1" applyFill="1"/>
    <xf numFmtId="0" fontId="83" fillId="0" borderId="0" xfId="0" applyFont="1" applyFill="1" applyBorder="1" applyAlignment="1">
      <alignment horizontal="center"/>
    </xf>
    <xf numFmtId="0" fontId="74" fillId="0" borderId="0" xfId="0" applyFont="1" applyFill="1" applyBorder="1"/>
    <xf numFmtId="0" fontId="74" fillId="0" borderId="0" xfId="0" applyFont="1" applyFill="1" applyBorder="1" applyAlignment="1">
      <alignment horizontal="center"/>
    </xf>
    <xf numFmtId="0" fontId="74" fillId="0" borderId="0" xfId="0" applyFont="1"/>
    <xf numFmtId="0" fontId="74" fillId="0" borderId="0" xfId="0" quotePrefix="1" applyFont="1"/>
    <xf numFmtId="0" fontId="82" fillId="0" borderId="0" xfId="0" applyFont="1" applyAlignment="1">
      <alignment horizontal="right"/>
    </xf>
    <xf numFmtId="0" fontId="84" fillId="0" borderId="0" xfId="0" applyFont="1"/>
    <xf numFmtId="0" fontId="85" fillId="0" borderId="0" xfId="0" applyFont="1" applyBorder="1" applyProtection="1"/>
    <xf numFmtId="0" fontId="86" fillId="0" borderId="0" xfId="0" applyFont="1" applyBorder="1" applyProtection="1"/>
    <xf numFmtId="0" fontId="88" fillId="0" borderId="0" xfId="0" applyFont="1"/>
    <xf numFmtId="0" fontId="88" fillId="0" borderId="0" xfId="0" applyFont="1" applyAlignment="1">
      <alignment horizontal="center"/>
    </xf>
    <xf numFmtId="0" fontId="74" fillId="0" borderId="0" xfId="0" applyFont="1" applyAlignment="1">
      <alignment horizontal="center"/>
    </xf>
    <xf numFmtId="0" fontId="78" fillId="0" borderId="0" xfId="0" applyFont="1" applyBorder="1"/>
    <xf numFmtId="0" fontId="74" fillId="0" borderId="0" xfId="0" applyFont="1" applyBorder="1"/>
    <xf numFmtId="0" fontId="74" fillId="0" borderId="0" xfId="0" applyFont="1" applyBorder="1" applyProtection="1"/>
    <xf numFmtId="0" fontId="78" fillId="0" borderId="0" xfId="0" applyFont="1" applyBorder="1" applyAlignment="1">
      <alignment horizontal="center"/>
    </xf>
    <xf numFmtId="37" fontId="74" fillId="0" borderId="0" xfId="0" applyNumberFormat="1" applyFont="1" applyBorder="1" applyProtection="1"/>
    <xf numFmtId="0" fontId="78" fillId="0" borderId="0" xfId="0" applyFont="1" applyFill="1"/>
    <xf numFmtId="0" fontId="82" fillId="0" borderId="0" xfId="0" applyFont="1"/>
    <xf numFmtId="0" fontId="83" fillId="0" borderId="0" xfId="303" applyFont="1" applyFill="1" applyBorder="1" applyAlignment="1">
      <alignment horizontal="center"/>
    </xf>
    <xf numFmtId="0" fontId="78" fillId="0" borderId="35" xfId="0" applyFont="1" applyFill="1" applyBorder="1"/>
    <xf numFmtId="0" fontId="74" fillId="0" borderId="35" xfId="0" applyFont="1" applyFill="1" applyBorder="1" applyAlignment="1">
      <alignment horizontal="center"/>
    </xf>
    <xf numFmtId="0" fontId="74" fillId="0" borderId="0" xfId="303" applyFont="1" applyAlignment="1">
      <alignment horizontal="center" vertical="center"/>
    </xf>
    <xf numFmtId="0" fontId="74" fillId="0" borderId="0" xfId="303" applyFont="1" applyFill="1" applyBorder="1" applyAlignment="1" applyProtection="1">
      <alignment horizontal="left"/>
    </xf>
    <xf numFmtId="0" fontId="74" fillId="0" borderId="0" xfId="303" applyFont="1" applyFill="1" applyBorder="1" applyProtection="1"/>
    <xf numFmtId="0" fontId="74" fillId="0" borderId="180" xfId="303" applyFont="1" applyFill="1" applyBorder="1" applyAlignment="1" applyProtection="1">
      <alignment horizontal="center" wrapText="1"/>
    </xf>
    <xf numFmtId="0" fontId="74" fillId="0" borderId="167" xfId="303" applyFont="1" applyFill="1" applyBorder="1" applyAlignment="1" applyProtection="1">
      <alignment horizontal="center" wrapText="1"/>
    </xf>
    <xf numFmtId="0" fontId="74" fillId="39" borderId="115" xfId="303" applyFont="1" applyFill="1" applyBorder="1" applyAlignment="1">
      <alignment horizontal="center" vertical="center"/>
    </xf>
    <xf numFmtId="0" fontId="74" fillId="0" borderId="188" xfId="303" applyFont="1" applyBorder="1"/>
    <xf numFmtId="0" fontId="74" fillId="0" borderId="133" xfId="303" applyFont="1" applyBorder="1" applyAlignment="1">
      <alignment wrapText="1"/>
    </xf>
    <xf numFmtId="0" fontId="74" fillId="0" borderId="134" xfId="303" applyFont="1" applyBorder="1" applyAlignment="1" applyProtection="1"/>
    <xf numFmtId="176" fontId="97" fillId="0" borderId="121" xfId="436" applyNumberFormat="1" applyFont="1" applyBorder="1" applyAlignment="1">
      <alignment horizontal="center"/>
    </xf>
    <xf numFmtId="176" fontId="76" fillId="0" borderId="152" xfId="436" applyNumberFormat="1" applyFont="1" applyBorder="1"/>
    <xf numFmtId="176" fontId="97" fillId="0" borderId="150" xfId="436" applyNumberFormat="1" applyFont="1" applyBorder="1" applyAlignment="1">
      <alignment horizontal="center"/>
    </xf>
    <xf numFmtId="176" fontId="76" fillId="0" borderId="151" xfId="436" applyNumberFormat="1" applyFont="1" applyBorder="1"/>
    <xf numFmtId="174" fontId="79" fillId="0" borderId="153" xfId="436" applyNumberFormat="1" applyFont="1" applyFill="1" applyBorder="1"/>
    <xf numFmtId="176" fontId="79" fillId="0" borderId="153" xfId="436" applyNumberFormat="1" applyFont="1" applyFill="1" applyBorder="1"/>
    <xf numFmtId="0" fontId="74" fillId="39" borderId="162" xfId="303" applyFont="1" applyFill="1" applyBorder="1" applyAlignment="1">
      <alignment horizontal="center"/>
    </xf>
    <xf numFmtId="176" fontId="79" fillId="0" borderId="151" xfId="436" applyNumberFormat="1" applyFont="1" applyFill="1" applyBorder="1"/>
    <xf numFmtId="0" fontId="74" fillId="0" borderId="134" xfId="303" applyFont="1" applyFill="1" applyBorder="1" applyAlignment="1" applyProtection="1"/>
    <xf numFmtId="176" fontId="97" fillId="0" borderId="121" xfId="436" applyNumberFormat="1" applyFont="1" applyFill="1" applyBorder="1" applyAlignment="1">
      <alignment horizontal="center"/>
    </xf>
    <xf numFmtId="174" fontId="76" fillId="0" borderId="152" xfId="436" applyNumberFormat="1" applyFont="1" applyFill="1" applyBorder="1"/>
    <xf numFmtId="176" fontId="76" fillId="0" borderId="152" xfId="436" applyNumberFormat="1" applyFont="1" applyFill="1" applyBorder="1"/>
    <xf numFmtId="176" fontId="97" fillId="0" borderId="121" xfId="436" quotePrefix="1" applyNumberFormat="1" applyFont="1" applyFill="1" applyBorder="1" applyAlignment="1">
      <alignment horizontal="center"/>
    </xf>
    <xf numFmtId="0" fontId="78" fillId="0" borderId="134" xfId="303" applyFont="1" applyBorder="1" applyAlignment="1" applyProtection="1"/>
    <xf numFmtId="0" fontId="82" fillId="0" borderId="0" xfId="303" applyFont="1"/>
    <xf numFmtId="0" fontId="74" fillId="0" borderId="133" xfId="303" applyFont="1" applyFill="1" applyBorder="1" applyAlignment="1">
      <alignment horizontal="left" wrapText="1" indent="2"/>
    </xf>
    <xf numFmtId="0" fontId="74" fillId="0" borderId="161" xfId="303" applyFont="1" applyFill="1" applyBorder="1" applyAlignment="1">
      <alignment horizontal="center" vertical="top"/>
    </xf>
    <xf numFmtId="0" fontId="74" fillId="0" borderId="162" xfId="303" applyFont="1" applyFill="1" applyBorder="1" applyAlignment="1">
      <alignment horizontal="center" vertical="center"/>
    </xf>
    <xf numFmtId="0" fontId="78" fillId="0" borderId="139" xfId="303" applyFont="1" applyFill="1" applyBorder="1" applyAlignment="1"/>
    <xf numFmtId="0" fontId="74" fillId="0" borderId="158" xfId="303" applyFont="1" applyFill="1" applyBorder="1" applyAlignment="1" applyProtection="1"/>
    <xf numFmtId="176" fontId="97" fillId="0" borderId="147" xfId="436" applyNumberFormat="1" applyFont="1" applyFill="1" applyBorder="1" applyAlignment="1">
      <alignment horizontal="center"/>
    </xf>
    <xf numFmtId="0" fontId="78" fillId="0" borderId="139" xfId="303" applyFont="1" applyBorder="1"/>
    <xf numFmtId="0" fontId="74" fillId="0" borderId="158" xfId="303" applyFont="1" applyFill="1" applyBorder="1"/>
    <xf numFmtId="176" fontId="76" fillId="0" borderId="151" xfId="436" applyNumberFormat="1" applyFont="1" applyFill="1" applyBorder="1"/>
    <xf numFmtId="0" fontId="74" fillId="0" borderId="0" xfId="303" applyFont="1" applyFill="1" applyAlignment="1">
      <alignment vertical="center"/>
    </xf>
    <xf numFmtId="0" fontId="74" fillId="0" borderId="169" xfId="303" applyFont="1" applyFill="1" applyBorder="1" applyAlignment="1">
      <alignment horizontal="center" vertical="center"/>
    </xf>
    <xf numFmtId="0" fontId="78" fillId="0" borderId="139" xfId="303" applyFont="1" applyFill="1" applyBorder="1"/>
    <xf numFmtId="0" fontId="78" fillId="0" borderId="158" xfId="303" applyFont="1" applyFill="1" applyBorder="1" applyAlignment="1" applyProtection="1"/>
    <xf numFmtId="176" fontId="76" fillId="0" borderId="153" xfId="436" applyNumberFormat="1" applyFont="1" applyFill="1" applyBorder="1"/>
    <xf numFmtId="0" fontId="98" fillId="0" borderId="134" xfId="303" applyFont="1" applyFill="1" applyBorder="1" applyAlignment="1">
      <alignment vertical="top"/>
    </xf>
    <xf numFmtId="168" fontId="74" fillId="0" borderId="0" xfId="399" applyNumberFormat="1" applyFont="1"/>
    <xf numFmtId="0" fontId="98" fillId="0" borderId="134" xfId="303" applyFont="1" applyFill="1" applyBorder="1" applyAlignment="1">
      <alignment horizontal="center"/>
    </xf>
    <xf numFmtId="171" fontId="98" fillId="0" borderId="134" xfId="303" applyNumberFormat="1" applyFont="1" applyFill="1" applyBorder="1" applyAlignment="1"/>
    <xf numFmtId="171" fontId="99" fillId="0" borderId="134" xfId="303" applyNumberFormat="1" applyFont="1" applyFill="1" applyBorder="1"/>
    <xf numFmtId="0" fontId="74" fillId="0" borderId="0" xfId="303" applyFont="1" applyFill="1" applyBorder="1"/>
    <xf numFmtId="176" fontId="79" fillId="0" borderId="151" xfId="436" applyNumberFormat="1" applyFont="1" applyFill="1" applyBorder="1" applyAlignment="1">
      <alignment horizontal="center"/>
    </xf>
    <xf numFmtId="0" fontId="74" fillId="0" borderId="134" xfId="303" applyFont="1" applyBorder="1"/>
    <xf numFmtId="0" fontId="74" fillId="0" borderId="133" xfId="303" applyFont="1" applyBorder="1" applyAlignment="1">
      <alignment horizontal="left" wrapText="1" indent="2"/>
    </xf>
    <xf numFmtId="176" fontId="79" fillId="0" borderId="121" xfId="436" applyNumberFormat="1" applyFont="1" applyFill="1" applyBorder="1" applyAlignment="1">
      <alignment horizontal="center"/>
    </xf>
    <xf numFmtId="0" fontId="100" fillId="0" borderId="158" xfId="303" applyFont="1" applyFill="1" applyBorder="1"/>
    <xf numFmtId="176" fontId="79" fillId="0" borderId="147" xfId="436" applyNumberFormat="1" applyFont="1" applyFill="1" applyBorder="1" applyAlignment="1">
      <alignment horizontal="center"/>
    </xf>
    <xf numFmtId="0" fontId="74" fillId="0" borderId="158" xfId="303" applyFont="1" applyBorder="1"/>
    <xf numFmtId="0" fontId="78" fillId="0" borderId="164" xfId="303" applyFont="1" applyBorder="1"/>
    <xf numFmtId="0" fontId="74" fillId="0" borderId="166" xfId="303" applyFont="1" applyBorder="1"/>
    <xf numFmtId="176" fontId="79" fillId="0" borderId="170" xfId="436" applyNumberFormat="1" applyFont="1" applyFill="1" applyBorder="1" applyAlignment="1">
      <alignment horizontal="center"/>
    </xf>
    <xf numFmtId="176" fontId="79" fillId="0" borderId="174" xfId="436" applyNumberFormat="1" applyFont="1" applyFill="1" applyBorder="1"/>
    <xf numFmtId="0" fontId="74" fillId="0" borderId="0" xfId="303" applyFont="1" applyBorder="1" applyAlignment="1">
      <alignment horizontal="center" vertical="center"/>
    </xf>
    <xf numFmtId="0" fontId="78" fillId="0" borderId="0" xfId="303" applyFont="1" applyBorder="1"/>
    <xf numFmtId="0" fontId="74" fillId="0" borderId="0" xfId="303" applyFont="1" applyBorder="1"/>
    <xf numFmtId="176" fontId="79" fillId="0" borderId="0" xfId="436" applyNumberFormat="1" applyFont="1" applyFill="1" applyBorder="1" applyAlignment="1">
      <alignment horizontal="center"/>
    </xf>
    <xf numFmtId="176" fontId="79" fillId="0" borderId="0" xfId="436" applyNumberFormat="1" applyFont="1" applyFill="1" applyBorder="1"/>
    <xf numFmtId="0" fontId="81" fillId="0" borderId="0" xfId="535" applyFont="1"/>
    <xf numFmtId="0" fontId="95" fillId="23" borderId="179" xfId="303" applyFont="1" applyFill="1" applyBorder="1" applyAlignment="1" applyProtection="1">
      <alignment horizontal="center" vertical="center"/>
    </xf>
    <xf numFmtId="176" fontId="79" fillId="0" borderId="180" xfId="436" applyNumberFormat="1" applyFont="1" applyFill="1" applyBorder="1"/>
    <xf numFmtId="0" fontId="74" fillId="0" borderId="131" xfId="303" applyFont="1" applyFill="1" applyBorder="1"/>
    <xf numFmtId="0" fontId="74" fillId="0" borderId="132" xfId="303" applyFont="1" applyFill="1" applyBorder="1"/>
    <xf numFmtId="176" fontId="79" fillId="0" borderId="145" xfId="436" applyNumberFormat="1" applyFont="1" applyFill="1" applyBorder="1" applyAlignment="1">
      <alignment horizontal="center"/>
    </xf>
    <xf numFmtId="176" fontId="79" fillId="0" borderId="161" xfId="436" applyNumberFormat="1" applyFont="1" applyFill="1" applyBorder="1"/>
    <xf numFmtId="0" fontId="74" fillId="0" borderId="133" xfId="303" applyFont="1" applyFill="1" applyBorder="1"/>
    <xf numFmtId="176" fontId="79" fillId="0" borderId="134" xfId="436" applyNumberFormat="1" applyFont="1" applyFill="1" applyBorder="1" applyAlignment="1">
      <alignment horizontal="center"/>
    </xf>
    <xf numFmtId="0" fontId="74" fillId="0" borderId="144" xfId="303" applyFont="1" applyFill="1" applyBorder="1"/>
    <xf numFmtId="0" fontId="74" fillId="0" borderId="123" xfId="303" applyFont="1" applyFill="1" applyBorder="1"/>
    <xf numFmtId="176" fontId="79" fillId="0" borderId="157" xfId="436" applyNumberFormat="1" applyFont="1" applyFill="1" applyBorder="1" applyAlignment="1">
      <alignment horizontal="center"/>
    </xf>
    <xf numFmtId="176" fontId="79" fillId="0" borderId="162" xfId="436" applyNumberFormat="1" applyFont="1" applyFill="1" applyBorder="1" applyAlignment="1">
      <alignment horizontal="right"/>
    </xf>
    <xf numFmtId="0" fontId="74" fillId="0" borderId="168" xfId="303" applyFont="1" applyBorder="1" applyAlignment="1">
      <alignment horizontal="center"/>
    </xf>
    <xf numFmtId="0" fontId="74" fillId="0" borderId="155" xfId="303" applyFont="1" applyBorder="1"/>
    <xf numFmtId="168" fontId="76" fillId="0" borderId="160" xfId="399" applyNumberFormat="1" applyFont="1" applyFill="1" applyBorder="1"/>
    <xf numFmtId="168" fontId="76" fillId="0" borderId="168" xfId="399" applyNumberFormat="1" applyFont="1" applyFill="1" applyBorder="1" applyAlignment="1">
      <alignment horizontal="right"/>
    </xf>
    <xf numFmtId="0" fontId="74" fillId="0" borderId="161" xfId="303" applyFont="1" applyBorder="1" applyAlignment="1">
      <alignment horizontal="center"/>
    </xf>
    <xf numFmtId="168" fontId="76" fillId="0" borderId="134" xfId="399" applyNumberFormat="1" applyFont="1" applyFill="1" applyBorder="1"/>
    <xf numFmtId="168" fontId="76" fillId="0" borderId="161" xfId="399" applyNumberFormat="1" applyFont="1" applyFill="1" applyBorder="1" applyAlignment="1">
      <alignment horizontal="right"/>
    </xf>
    <xf numFmtId="0" fontId="74" fillId="0" borderId="161" xfId="303" applyFont="1" applyFill="1" applyBorder="1" applyAlignment="1">
      <alignment horizontal="center"/>
    </xf>
    <xf numFmtId="0" fontId="74" fillId="0" borderId="169" xfId="303" applyFont="1" applyFill="1" applyBorder="1" applyAlignment="1">
      <alignment horizontal="center"/>
    </xf>
    <xf numFmtId="168" fontId="76" fillId="0" borderId="157" xfId="399" applyNumberFormat="1" applyFont="1" applyFill="1" applyBorder="1"/>
    <xf numFmtId="168" fontId="76" fillId="0" borderId="169" xfId="399" applyNumberFormat="1" applyFont="1" applyFill="1" applyBorder="1" applyAlignment="1">
      <alignment horizontal="right"/>
    </xf>
    <xf numFmtId="176" fontId="79" fillId="0" borderId="162" xfId="436" applyNumberFormat="1" applyFont="1" applyFill="1" applyBorder="1" applyAlignment="1">
      <alignment horizontal="center"/>
    </xf>
    <xf numFmtId="176" fontId="76" fillId="0" borderId="134" xfId="436" applyNumberFormat="1" applyFont="1" applyFill="1" applyBorder="1"/>
    <xf numFmtId="176" fontId="76" fillId="0" borderId="161" xfId="436" applyNumberFormat="1" applyFont="1" applyFill="1" applyBorder="1"/>
    <xf numFmtId="0" fontId="74" fillId="0" borderId="169" xfId="303" applyFont="1" applyBorder="1" applyAlignment="1">
      <alignment horizontal="center"/>
    </xf>
    <xf numFmtId="0" fontId="101" fillId="0" borderId="133" xfId="303" applyFont="1" applyBorder="1" applyAlignment="1">
      <alignment wrapText="1"/>
    </xf>
    <xf numFmtId="176" fontId="76" fillId="0" borderId="134" xfId="436" applyNumberFormat="1" applyFont="1" applyBorder="1"/>
    <xf numFmtId="176" fontId="76" fillId="0" borderId="161" xfId="436" applyNumberFormat="1" applyFont="1" applyBorder="1"/>
    <xf numFmtId="0" fontId="78" fillId="39" borderId="159" xfId="303" applyFont="1" applyFill="1" applyBorder="1"/>
    <xf numFmtId="0" fontId="74" fillId="39" borderId="171" xfId="303" applyFont="1" applyFill="1" applyBorder="1"/>
    <xf numFmtId="0" fontId="74" fillId="39" borderId="180" xfId="303" applyFont="1" applyFill="1" applyBorder="1" applyAlignment="1">
      <alignment horizontal="center"/>
    </xf>
    <xf numFmtId="0" fontId="74" fillId="0" borderId="144" xfId="303" applyFont="1" applyBorder="1"/>
    <xf numFmtId="0" fontId="74" fillId="0" borderId="113" xfId="303" applyFont="1" applyBorder="1"/>
    <xf numFmtId="174" fontId="74" fillId="0" borderId="114" xfId="436" applyNumberFormat="1" applyFont="1" applyBorder="1"/>
    <xf numFmtId="174" fontId="74" fillId="0" borderId="115" xfId="436" applyNumberFormat="1" applyFont="1" applyBorder="1"/>
    <xf numFmtId="0" fontId="74" fillId="0" borderId="123" xfId="303" applyFont="1" applyBorder="1"/>
    <xf numFmtId="174" fontId="74" fillId="0" borderId="157" xfId="436" applyNumberFormat="1" applyFont="1" applyBorder="1"/>
    <xf numFmtId="174" fontId="74" fillId="0" borderId="169" xfId="436" applyNumberFormat="1" applyFont="1" applyBorder="1"/>
    <xf numFmtId="10" fontId="74" fillId="0" borderId="157" xfId="426" applyNumberFormat="1" applyFont="1" applyBorder="1"/>
    <xf numFmtId="10" fontId="74" fillId="0" borderId="169" xfId="426" applyNumberFormat="1" applyFont="1" applyBorder="1"/>
    <xf numFmtId="0" fontId="74" fillId="0" borderId="167" xfId="303" applyFont="1" applyBorder="1" applyAlignment="1">
      <alignment horizontal="center"/>
    </xf>
    <xf numFmtId="0" fontId="74" fillId="0" borderId="125" xfId="303" applyFont="1" applyBorder="1"/>
    <xf numFmtId="10" fontId="74" fillId="0" borderId="148" xfId="426" applyNumberFormat="1" applyFont="1" applyBorder="1"/>
    <xf numFmtId="10" fontId="74" fillId="0" borderId="167" xfId="426" applyNumberFormat="1" applyFont="1" applyBorder="1"/>
    <xf numFmtId="0" fontId="74" fillId="37" borderId="0" xfId="303" applyFont="1" applyFill="1" applyAlignment="1">
      <alignment horizontal="right"/>
    </xf>
    <xf numFmtId="0" fontId="74" fillId="37" borderId="0" xfId="303" applyFont="1" applyFill="1"/>
    <xf numFmtId="0" fontId="74" fillId="0" borderId="134" xfId="303" applyFont="1" applyFill="1" applyBorder="1" applyAlignment="1" applyProtection="1">
      <alignment horizontal="left"/>
    </xf>
    <xf numFmtId="0" fontId="79" fillId="0" borderId="131" xfId="303" applyFont="1" applyFill="1" applyBorder="1"/>
    <xf numFmtId="0" fontId="78" fillId="0" borderId="152" xfId="303" applyFont="1" applyFill="1" applyBorder="1" applyAlignment="1">
      <alignment horizontal="center" vertical="center"/>
    </xf>
    <xf numFmtId="0" fontId="76" fillId="0" borderId="133" xfId="303" applyFont="1" applyBorder="1"/>
    <xf numFmtId="174" fontId="74" fillId="0" borderId="137" xfId="440" applyNumberFormat="1" applyFont="1" applyFill="1" applyBorder="1"/>
    <xf numFmtId="174" fontId="74" fillId="0" borderId="137" xfId="440" applyNumberFormat="1" applyFont="1" applyFill="1" applyBorder="1" applyAlignment="1">
      <alignment horizontal="right"/>
    </xf>
    <xf numFmtId="0" fontId="79" fillId="0" borderId="152" xfId="303" applyFont="1" applyFill="1" applyBorder="1" applyAlignment="1">
      <alignment horizontal="center" vertical="center"/>
    </xf>
    <xf numFmtId="0" fontId="76" fillId="0" borderId="133" xfId="303" applyFont="1" applyBorder="1" applyAlignment="1">
      <alignment horizontal="left" indent="2"/>
    </xf>
    <xf numFmtId="0" fontId="76" fillId="0" borderId="133" xfId="424" applyFont="1" applyBorder="1" applyAlignment="1">
      <alignment horizontal="left" indent="1"/>
    </xf>
    <xf numFmtId="0" fontId="79" fillId="0" borderId="139" xfId="303" applyFont="1" applyFill="1" applyBorder="1" applyAlignment="1">
      <alignment horizontal="left"/>
    </xf>
    <xf numFmtId="0" fontId="79" fillId="0" borderId="153" xfId="303" applyFont="1" applyFill="1" applyBorder="1" applyAlignment="1">
      <alignment horizontal="center" vertical="center"/>
    </xf>
    <xf numFmtId="0" fontId="79" fillId="0" borderId="133" xfId="303" applyFont="1" applyFill="1" applyBorder="1" applyAlignment="1">
      <alignment horizontal="left"/>
    </xf>
    <xf numFmtId="0" fontId="79" fillId="0" borderId="133" xfId="303" applyFont="1" applyFill="1" applyBorder="1"/>
    <xf numFmtId="0" fontId="76" fillId="0" borderId="133" xfId="424" applyFont="1" applyFill="1" applyBorder="1"/>
    <xf numFmtId="174" fontId="74" fillId="0" borderId="134" xfId="440" applyNumberFormat="1" applyFont="1" applyFill="1" applyBorder="1"/>
    <xf numFmtId="0" fontId="79" fillId="0" borderId="139" xfId="303" applyFont="1" applyFill="1" applyBorder="1"/>
    <xf numFmtId="0" fontId="79" fillId="0" borderId="164" xfId="424" applyFont="1" applyFill="1" applyBorder="1"/>
    <xf numFmtId="0" fontId="79" fillId="0" borderId="174" xfId="303" applyFont="1" applyFill="1" applyBorder="1" applyAlignment="1">
      <alignment horizontal="center" vertical="center"/>
    </xf>
    <xf numFmtId="0" fontId="79" fillId="0" borderId="0" xfId="424" applyFont="1" applyFill="1" applyBorder="1"/>
    <xf numFmtId="0" fontId="79" fillId="0" borderId="0" xfId="303" applyFont="1" applyFill="1" applyBorder="1" applyAlignment="1">
      <alignment horizontal="center" vertical="center"/>
    </xf>
    <xf numFmtId="174" fontId="78" fillId="0" borderId="0" xfId="440" applyNumberFormat="1" applyFont="1" applyFill="1" applyBorder="1"/>
    <xf numFmtId="37" fontId="74" fillId="37" borderId="0" xfId="303" applyNumberFormat="1" applyFont="1" applyFill="1" applyAlignment="1">
      <alignment horizontal="right"/>
    </xf>
    <xf numFmtId="37" fontId="74" fillId="37" borderId="0" xfId="303" applyNumberFormat="1" applyFont="1" applyFill="1"/>
    <xf numFmtId="0" fontId="74" fillId="0" borderId="0" xfId="303" applyFont="1" applyAlignment="1">
      <alignment vertical="center"/>
    </xf>
    <xf numFmtId="0" fontId="74" fillId="0" borderId="19" xfId="303" applyFont="1" applyBorder="1" applyAlignment="1">
      <alignment vertical="center"/>
    </xf>
    <xf numFmtId="0" fontId="74" fillId="0" borderId="19" xfId="303" applyFont="1" applyFill="1" applyBorder="1" applyProtection="1"/>
    <xf numFmtId="0" fontId="74" fillId="0" borderId="134" xfId="303" applyFont="1" applyFill="1" applyBorder="1" applyProtection="1"/>
    <xf numFmtId="0" fontId="74" fillId="0" borderId="18" xfId="303" applyFont="1" applyBorder="1" applyProtection="1"/>
    <xf numFmtId="0" fontId="74" fillId="0" borderId="0" xfId="303" applyFont="1" applyBorder="1" applyProtection="1"/>
    <xf numFmtId="0" fontId="74" fillId="0" borderId="19" xfId="303" applyFont="1" applyBorder="1" applyProtection="1"/>
    <xf numFmtId="0" fontId="78" fillId="0" borderId="18" xfId="303" applyFont="1" applyBorder="1" applyProtection="1"/>
    <xf numFmtId="0" fontId="78" fillId="0" borderId="0" xfId="303" applyFont="1" applyBorder="1" applyProtection="1"/>
    <xf numFmtId="0" fontId="78" fillId="0" borderId="19" xfId="303" applyFont="1" applyBorder="1" applyProtection="1"/>
    <xf numFmtId="0" fontId="78" fillId="0" borderId="18" xfId="303" applyFont="1" applyFill="1" applyBorder="1" applyProtection="1"/>
    <xf numFmtId="0" fontId="78" fillId="0" borderId="0" xfId="303" applyFont="1" applyFill="1" applyBorder="1" applyProtection="1"/>
    <xf numFmtId="0" fontId="78" fillId="0" borderId="19" xfId="303" applyFont="1" applyFill="1" applyBorder="1" applyProtection="1"/>
    <xf numFmtId="0" fontId="74" fillId="0" borderId="16" xfId="303" applyFont="1" applyFill="1" applyBorder="1" applyProtection="1"/>
    <xf numFmtId="0" fontId="74" fillId="0" borderId="78" xfId="303" applyFont="1" applyFill="1" applyBorder="1" applyProtection="1"/>
    <xf numFmtId="0" fontId="74" fillId="0" borderId="66" xfId="303" applyFont="1" applyFill="1" applyBorder="1" applyProtection="1"/>
    <xf numFmtId="0" fontId="74" fillId="0" borderId="17" xfId="0" applyFont="1" applyFill="1" applyBorder="1" applyProtection="1"/>
    <xf numFmtId="0" fontId="74" fillId="0" borderId="35" xfId="303" applyFont="1" applyBorder="1"/>
    <xf numFmtId="0" fontId="74" fillId="0" borderId="0" xfId="303" quotePrefix="1" applyFont="1" applyFill="1" applyBorder="1"/>
    <xf numFmtId="171" fontId="99" fillId="0" borderId="0" xfId="303" applyNumberFormat="1" applyFont="1" applyFill="1" applyBorder="1"/>
    <xf numFmtId="0" fontId="100" fillId="0" borderId="0" xfId="303" applyFont="1"/>
    <xf numFmtId="0" fontId="74" fillId="0" borderId="35" xfId="303" applyFont="1" applyFill="1" applyBorder="1" applyProtection="1"/>
    <xf numFmtId="0" fontId="79" fillId="0" borderId="152" xfId="303" applyFont="1" applyFill="1" applyBorder="1"/>
    <xf numFmtId="0" fontId="79" fillId="0" borderId="142" xfId="303" applyFont="1" applyFill="1" applyBorder="1"/>
    <xf numFmtId="0" fontId="79" fillId="0" borderId="0" xfId="303" applyFont="1" applyFill="1" applyBorder="1"/>
    <xf numFmtId="0" fontId="79" fillId="0" borderId="143" xfId="303" applyFont="1" applyFill="1" applyBorder="1"/>
    <xf numFmtId="0" fontId="79" fillId="0" borderId="137" xfId="303" applyFont="1" applyFill="1" applyBorder="1"/>
    <xf numFmtId="0" fontId="79" fillId="0" borderId="121" xfId="303" applyFont="1" applyFill="1" applyBorder="1"/>
    <xf numFmtId="0" fontId="76" fillId="0" borderId="144" xfId="303" applyFont="1" applyBorder="1"/>
    <xf numFmtId="174" fontId="74" fillId="0" borderId="0" xfId="303" applyNumberFormat="1" applyFont="1"/>
    <xf numFmtId="0" fontId="76" fillId="0" borderId="161" xfId="303" applyFont="1" applyBorder="1"/>
    <xf numFmtId="0" fontId="76" fillId="0" borderId="133" xfId="303" applyFont="1" applyFill="1" applyBorder="1" applyAlignment="1">
      <alignment horizontal="left" indent="2"/>
    </xf>
    <xf numFmtId="0" fontId="76" fillId="0" borderId="139" xfId="303" applyFont="1" applyBorder="1" applyAlignment="1">
      <alignment horizontal="left" indent="2"/>
    </xf>
    <xf numFmtId="0" fontId="76" fillId="0" borderId="144" xfId="303" applyFont="1" applyBorder="1" applyAlignment="1">
      <alignment wrapText="1"/>
    </xf>
    <xf numFmtId="0" fontId="76" fillId="0" borderId="144" xfId="303" applyFont="1" applyBorder="1" applyAlignment="1">
      <alignment horizontal="left" indent="2"/>
    </xf>
    <xf numFmtId="0" fontId="76" fillId="0" borderId="133" xfId="303" applyFont="1" applyBorder="1" applyAlignment="1">
      <alignment horizontal="left"/>
    </xf>
    <xf numFmtId="0" fontId="76" fillId="0" borderId="133" xfId="424" applyFont="1" applyBorder="1" applyAlignment="1"/>
    <xf numFmtId="0" fontId="79" fillId="0" borderId="132" xfId="303" applyFont="1" applyFill="1" applyBorder="1" applyAlignment="1">
      <alignment horizontal="center" vertical="center"/>
    </xf>
    <xf numFmtId="174" fontId="78" fillId="0" borderId="0" xfId="520" applyNumberFormat="1" applyFont="1" applyFill="1" applyBorder="1"/>
    <xf numFmtId="0" fontId="78" fillId="0" borderId="0" xfId="303" applyFont="1" applyFill="1"/>
    <xf numFmtId="0" fontId="99" fillId="0" borderId="0" xfId="303" applyFont="1" applyFill="1" applyBorder="1" applyAlignment="1"/>
    <xf numFmtId="0" fontId="105" fillId="0" borderId="0" xfId="303" applyFont="1" applyFill="1" applyBorder="1" applyAlignment="1"/>
    <xf numFmtId="0" fontId="106" fillId="0" borderId="0" xfId="424" applyFont="1" applyFill="1" applyBorder="1" applyAlignment="1">
      <alignment horizontal="left"/>
    </xf>
    <xf numFmtId="176" fontId="106" fillId="0" borderId="0" xfId="432" applyNumberFormat="1" applyFont="1" applyFill="1" applyBorder="1" applyAlignment="1">
      <alignment horizontal="center"/>
    </xf>
    <xf numFmtId="0" fontId="107" fillId="0" borderId="0" xfId="424" applyFont="1" applyFill="1" applyBorder="1" applyAlignment="1">
      <alignment horizontal="left" indent="1"/>
    </xf>
    <xf numFmtId="0" fontId="107" fillId="0" borderId="0" xfId="424" applyFont="1" applyFill="1" applyBorder="1" applyAlignment="1">
      <alignment horizontal="left"/>
    </xf>
    <xf numFmtId="176" fontId="106" fillId="0" borderId="0" xfId="432" applyNumberFormat="1" applyFont="1" applyFill="1" applyBorder="1" applyAlignment="1">
      <alignment horizontal="left" indent="1"/>
    </xf>
    <xf numFmtId="0" fontId="103" fillId="0" borderId="0" xfId="303" applyFont="1"/>
    <xf numFmtId="0" fontId="103" fillId="0" borderId="0" xfId="303" applyFont="1" applyFill="1"/>
    <xf numFmtId="37" fontId="74" fillId="0" borderId="0" xfId="303" applyNumberFormat="1" applyFont="1"/>
    <xf numFmtId="0" fontId="83" fillId="0" borderId="0" xfId="0" applyFont="1" applyBorder="1" applyAlignment="1" applyProtection="1">
      <alignment horizontal="center"/>
    </xf>
    <xf numFmtId="0" fontId="74" fillId="0" borderId="0" xfId="0" applyFont="1" applyFill="1" applyBorder="1" applyProtection="1"/>
    <xf numFmtId="0" fontId="74" fillId="0" borderId="0" xfId="0" applyFont="1" applyAlignment="1">
      <alignment vertical="center"/>
    </xf>
    <xf numFmtId="0" fontId="95" fillId="0" borderId="0" xfId="0" applyFont="1" applyFill="1" applyBorder="1" applyAlignment="1" applyProtection="1">
      <alignment horizontal="center" vertical="center"/>
    </xf>
    <xf numFmtId="0" fontId="74" fillId="0" borderId="0" xfId="0" applyFont="1" applyFill="1" applyBorder="1" applyAlignment="1">
      <alignment vertical="center"/>
    </xf>
    <xf numFmtId="0" fontId="74" fillId="0" borderId="0" xfId="0" applyFont="1" applyFill="1" applyBorder="1" applyAlignment="1" applyProtection="1">
      <alignment horizontal="left"/>
    </xf>
    <xf numFmtId="0" fontId="78" fillId="0" borderId="0" xfId="0" quotePrefix="1" applyFont="1" applyFill="1" applyBorder="1" applyAlignment="1" applyProtection="1">
      <alignment horizontal="center"/>
    </xf>
    <xf numFmtId="0" fontId="78" fillId="0" borderId="0" xfId="0" quotePrefix="1" applyFont="1" applyFill="1" applyBorder="1" applyProtection="1"/>
    <xf numFmtId="9" fontId="74" fillId="0" borderId="36" xfId="0" quotePrefix="1" applyNumberFormat="1" applyFont="1" applyBorder="1" applyAlignment="1" applyProtection="1">
      <alignment horizontal="center" vertical="center" wrapText="1"/>
    </xf>
    <xf numFmtId="9" fontId="74" fillId="0" borderId="70" xfId="0" applyNumberFormat="1" applyFont="1" applyBorder="1" applyAlignment="1" applyProtection="1">
      <alignment horizontal="center" vertical="center" wrapText="1"/>
    </xf>
    <xf numFmtId="9" fontId="74" fillId="0" borderId="71" xfId="0" applyNumberFormat="1" applyFont="1" applyBorder="1" applyAlignment="1" applyProtection="1">
      <alignment horizontal="center" vertical="center" wrapText="1"/>
    </xf>
    <xf numFmtId="9" fontId="74" fillId="0" borderId="83" xfId="0" applyNumberFormat="1" applyFont="1" applyBorder="1" applyAlignment="1" applyProtection="1">
      <alignment horizontal="center" vertical="center" wrapText="1"/>
    </xf>
    <xf numFmtId="0" fontId="74" fillId="0" borderId="73" xfId="0" applyFont="1" applyBorder="1" applyAlignment="1" applyProtection="1">
      <alignment horizontal="center" vertical="center" wrapText="1"/>
    </xf>
    <xf numFmtId="9" fontId="74" fillId="0" borderId="0" xfId="0" applyNumberFormat="1" applyFont="1" applyFill="1" applyBorder="1" applyAlignment="1" applyProtection="1">
      <alignment horizontal="center" vertical="center" wrapText="1"/>
    </xf>
    <xf numFmtId="0" fontId="74" fillId="0" borderId="0" xfId="0" applyFont="1" applyFill="1" applyBorder="1" applyAlignment="1" applyProtection="1">
      <alignment horizontal="center" vertical="center" wrapText="1"/>
    </xf>
    <xf numFmtId="0" fontId="78" fillId="0" borderId="32" xfId="0" applyFont="1" applyFill="1" applyBorder="1" applyProtection="1"/>
    <xf numFmtId="0" fontId="74" fillId="0" borderId="58" xfId="0" applyFont="1" applyBorder="1" applyProtection="1"/>
    <xf numFmtId="9" fontId="74" fillId="0" borderId="17" xfId="0" applyNumberFormat="1" applyFont="1" applyBorder="1" applyAlignment="1" applyProtection="1">
      <alignment horizontal="left"/>
    </xf>
    <xf numFmtId="170" fontId="74" fillId="0" borderId="0" xfId="0" applyNumberFormat="1" applyFont="1" applyFill="1" applyBorder="1" applyAlignment="1" applyProtection="1">
      <alignment horizontal="right"/>
    </xf>
    <xf numFmtId="9" fontId="78" fillId="0" borderId="84" xfId="0" applyNumberFormat="1" applyFont="1" applyBorder="1" applyAlignment="1" applyProtection="1">
      <alignment horizontal="left"/>
    </xf>
    <xf numFmtId="9" fontId="78" fillId="0" borderId="17" xfId="0" applyNumberFormat="1" applyFont="1" applyBorder="1" applyAlignment="1" applyProtection="1">
      <alignment horizontal="left"/>
    </xf>
    <xf numFmtId="0" fontId="78" fillId="0" borderId="77" xfId="0" applyFont="1" applyBorder="1" applyProtection="1"/>
    <xf numFmtId="165" fontId="78" fillId="0" borderId="0" xfId="0" applyNumberFormat="1" applyFont="1" applyFill="1" applyBorder="1" applyAlignment="1" applyProtection="1">
      <alignment horizontal="right"/>
    </xf>
    <xf numFmtId="0" fontId="74" fillId="0" borderId="0" xfId="0" applyFont="1" applyFill="1" applyProtection="1"/>
    <xf numFmtId="171" fontId="99" fillId="0" borderId="0" xfId="0" applyNumberFormat="1" applyFont="1" applyFill="1" applyBorder="1"/>
    <xf numFmtId="0" fontId="78" fillId="0" borderId="0" xfId="0" applyFont="1" applyBorder="1" applyProtection="1"/>
    <xf numFmtId="174" fontId="78" fillId="0" borderId="0" xfId="0" applyNumberFormat="1" applyFont="1" applyFill="1" applyBorder="1" applyAlignment="1" applyProtection="1">
      <alignment horizontal="right"/>
    </xf>
    <xf numFmtId="0" fontId="98" fillId="0" borderId="0" xfId="0" applyFont="1" applyFill="1" applyBorder="1"/>
    <xf numFmtId="0" fontId="83" fillId="0" borderId="0" xfId="0" applyFont="1" applyBorder="1" applyAlignment="1" applyProtection="1"/>
    <xf numFmtId="0" fontId="95" fillId="0" borderId="0" xfId="0" applyFont="1" applyFill="1" applyBorder="1" applyAlignment="1" applyProtection="1">
      <alignment vertical="center"/>
    </xf>
    <xf numFmtId="0" fontId="74" fillId="0" borderId="0" xfId="0" applyFont="1" applyFill="1" applyBorder="1" applyAlignment="1" applyProtection="1">
      <alignment wrapText="1"/>
    </xf>
    <xf numFmtId="9" fontId="78" fillId="0" borderId="32" xfId="0" applyNumberFormat="1" applyFont="1" applyBorder="1" applyAlignment="1" applyProtection="1"/>
    <xf numFmtId="171" fontId="74" fillId="0" borderId="17" xfId="0" applyNumberFormat="1" applyFont="1" applyFill="1" applyBorder="1" applyAlignment="1" applyProtection="1">
      <alignment horizontal="right"/>
    </xf>
    <xf numFmtId="171" fontId="74" fillId="0" borderId="34" xfId="0" applyNumberFormat="1" applyFont="1" applyFill="1" applyBorder="1" applyAlignment="1" applyProtection="1">
      <alignment horizontal="right"/>
    </xf>
    <xf numFmtId="171" fontId="74" fillId="0" borderId="33" xfId="0" applyNumberFormat="1" applyFont="1" applyFill="1" applyBorder="1" applyAlignment="1" applyProtection="1">
      <alignment horizontal="right"/>
    </xf>
    <xf numFmtId="171" fontId="74" fillId="0" borderId="0" xfId="0" applyNumberFormat="1" applyFont="1" applyFill="1" applyBorder="1" applyAlignment="1" applyProtection="1">
      <alignment horizontal="right"/>
    </xf>
    <xf numFmtId="9" fontId="74" fillId="0" borderId="17" xfId="0" applyNumberFormat="1" applyFont="1" applyFill="1" applyBorder="1" applyAlignment="1" applyProtection="1"/>
    <xf numFmtId="0" fontId="74" fillId="0" borderId="33" xfId="0" applyFont="1" applyFill="1" applyBorder="1" applyProtection="1"/>
    <xf numFmtId="9" fontId="78" fillId="0" borderId="84" xfId="0" applyNumberFormat="1" applyFont="1" applyFill="1" applyBorder="1" applyAlignment="1" applyProtection="1"/>
    <xf numFmtId="0" fontId="74" fillId="0" borderId="55" xfId="0" applyFont="1" applyFill="1" applyBorder="1" applyProtection="1"/>
    <xf numFmtId="9" fontId="78" fillId="0" borderId="17" xfId="0" applyNumberFormat="1" applyFont="1" applyFill="1" applyBorder="1" applyAlignment="1" applyProtection="1"/>
    <xf numFmtId="9" fontId="78" fillId="0" borderId="60" xfId="0" applyNumberFormat="1" applyFont="1" applyFill="1" applyBorder="1" applyAlignment="1" applyProtection="1"/>
    <xf numFmtId="0" fontId="74" fillId="0" borderId="59" xfId="0" applyFont="1" applyFill="1" applyBorder="1" applyProtection="1"/>
    <xf numFmtId="9" fontId="78" fillId="0" borderId="17" xfId="0" applyNumberFormat="1" applyFont="1" applyFill="1" applyBorder="1" applyAlignment="1" applyProtection="1">
      <alignment wrapText="1"/>
    </xf>
    <xf numFmtId="0" fontId="78" fillId="0" borderId="77" xfId="0" applyFont="1" applyFill="1" applyBorder="1" applyProtection="1"/>
    <xf numFmtId="0" fontId="78" fillId="0" borderId="0" xfId="0" applyFont="1" applyFill="1" applyBorder="1" applyProtection="1"/>
    <xf numFmtId="0" fontId="98" fillId="0" borderId="0" xfId="0" quotePrefix="1" applyFont="1" applyFill="1" applyBorder="1" applyAlignment="1">
      <alignment horizontal="left" vertical="top"/>
    </xf>
    <xf numFmtId="0" fontId="69" fillId="0" borderId="0" xfId="0" applyFont="1" applyAlignment="1">
      <alignment horizontal="left" vertical="top"/>
    </xf>
    <xf numFmtId="0" fontId="74" fillId="0" borderId="0" xfId="0" applyFont="1" applyAlignment="1">
      <alignment horizontal="left" vertical="top"/>
    </xf>
    <xf numFmtId="0" fontId="81" fillId="0" borderId="0" xfId="680" applyFont="1"/>
    <xf numFmtId="0" fontId="111" fillId="37" borderId="0" xfId="660" applyFont="1" applyFill="1" applyBorder="1" applyAlignment="1" applyProtection="1">
      <alignment horizontal="center" vertical="center" wrapText="1"/>
    </xf>
    <xf numFmtId="0" fontId="98" fillId="30" borderId="0" xfId="660" applyFont="1" applyFill="1" applyBorder="1" applyAlignment="1" applyProtection="1">
      <alignment horizontal="left" wrapText="1"/>
    </xf>
    <xf numFmtId="0" fontId="112" fillId="30" borderId="0" xfId="660" applyFont="1" applyFill="1" applyBorder="1" applyAlignment="1" applyProtection="1">
      <alignment wrapText="1"/>
    </xf>
    <xf numFmtId="0" fontId="112" fillId="75" borderId="0" xfId="660" applyFont="1" applyFill="1" applyBorder="1" applyAlignment="1" applyProtection="1">
      <alignment horizontal="left" wrapText="1"/>
    </xf>
    <xf numFmtId="0" fontId="113" fillId="75" borderId="0" xfId="660" applyFont="1" applyFill="1" applyBorder="1" applyAlignment="1" applyProtection="1">
      <alignment horizontal="right"/>
    </xf>
    <xf numFmtId="0" fontId="114" fillId="0" borderId="78" xfId="660" applyFont="1" applyFill="1" applyBorder="1" applyAlignment="1" applyProtection="1"/>
    <xf numFmtId="211" fontId="114" fillId="0" borderId="66" xfId="660" applyNumberFormat="1" applyFont="1" applyFill="1" applyBorder="1" applyAlignment="1" applyProtection="1"/>
    <xf numFmtId="10" fontId="98" fillId="0" borderId="66" xfId="681" applyNumberFormat="1" applyFont="1" applyFill="1" applyBorder="1" applyAlignment="1" applyProtection="1"/>
    <xf numFmtId="211" fontId="98" fillId="0" borderId="66" xfId="660" applyNumberFormat="1" applyFont="1" applyFill="1" applyBorder="1" applyAlignment="1" applyProtection="1"/>
    <xf numFmtId="0" fontId="98" fillId="0" borderId="66" xfId="660" applyFont="1" applyFill="1" applyBorder="1" applyAlignment="1" applyProtection="1"/>
    <xf numFmtId="10" fontId="98" fillId="0" borderId="82" xfId="681" applyNumberFormat="1" applyFont="1" applyFill="1" applyBorder="1" applyAlignment="1" applyProtection="1"/>
    <xf numFmtId="10" fontId="98" fillId="30" borderId="0" xfId="660" applyNumberFormat="1" applyFont="1" applyFill="1" applyBorder="1" applyAlignment="1" applyProtection="1">
      <alignment horizontal="right"/>
    </xf>
    <xf numFmtId="0" fontId="74" fillId="75" borderId="17" xfId="660" applyFont="1" applyFill="1" applyBorder="1" applyAlignment="1" applyProtection="1">
      <alignment horizontal="left" indent="5"/>
    </xf>
    <xf numFmtId="0" fontId="74" fillId="75" borderId="0" xfId="660" applyFont="1" applyFill="1" applyBorder="1" applyAlignment="1" applyProtection="1">
      <alignment horizontal="left" indent="5"/>
    </xf>
    <xf numFmtId="0" fontId="74" fillId="75" borderId="17" xfId="660" applyFont="1" applyFill="1" applyBorder="1" applyAlignment="1" applyProtection="1">
      <alignment horizontal="left"/>
    </xf>
    <xf numFmtId="0" fontId="74" fillId="75" borderId="0" xfId="660" applyFont="1" applyFill="1" applyBorder="1" applyAlignment="1" applyProtection="1">
      <alignment horizontal="left"/>
    </xf>
    <xf numFmtId="0" fontId="74" fillId="75" borderId="36" xfId="660" applyFont="1" applyFill="1" applyBorder="1" applyAlignment="1" applyProtection="1">
      <alignment horizontal="left" indent="5"/>
    </xf>
    <xf numFmtId="0" fontId="74" fillId="75" borderId="35" xfId="660" applyFont="1" applyFill="1" applyBorder="1" applyAlignment="1" applyProtection="1">
      <alignment horizontal="left" indent="5"/>
    </xf>
    <xf numFmtId="0" fontId="74" fillId="75" borderId="70" xfId="660" applyFont="1" applyFill="1" applyBorder="1" applyAlignment="1" applyProtection="1">
      <alignment horizontal="left" indent="5"/>
    </xf>
    <xf numFmtId="0" fontId="98" fillId="75" borderId="35" xfId="660" applyFont="1" applyFill="1" applyBorder="1" applyAlignment="1" applyProtection="1">
      <alignment horizontal="left" indent="5"/>
    </xf>
    <xf numFmtId="212" fontId="114" fillId="0" borderId="79" xfId="660" applyNumberFormat="1" applyFont="1" applyFill="1" applyBorder="1" applyAlignment="1" applyProtection="1">
      <alignment horizontal="right"/>
    </xf>
    <xf numFmtId="212" fontId="114" fillId="0" borderId="70" xfId="660" applyNumberFormat="1" applyFont="1" applyFill="1" applyBorder="1" applyAlignment="1" applyProtection="1">
      <alignment horizontal="right"/>
    </xf>
    <xf numFmtId="9" fontId="114" fillId="0" borderId="70" xfId="681" applyFont="1" applyFill="1" applyBorder="1" applyAlignment="1" applyProtection="1">
      <protection locked="0"/>
    </xf>
    <xf numFmtId="10" fontId="114" fillId="0" borderId="70" xfId="681" applyNumberFormat="1" applyFont="1" applyFill="1" applyBorder="1" applyAlignment="1" applyProtection="1">
      <protection locked="0"/>
    </xf>
    <xf numFmtId="9" fontId="114" fillId="0" borderId="70" xfId="681" applyNumberFormat="1" applyFont="1" applyFill="1" applyBorder="1" applyAlignment="1" applyProtection="1">
      <protection locked="0"/>
    </xf>
    <xf numFmtId="212" fontId="114" fillId="0" borderId="87" xfId="660" applyNumberFormat="1" applyFont="1" applyFill="1" applyBorder="1" applyAlignment="1" applyProtection="1">
      <alignment horizontal="right"/>
    </xf>
    <xf numFmtId="0" fontId="76" fillId="0" borderId="49" xfId="303" applyFont="1" applyFill="1" applyBorder="1" applyAlignment="1">
      <alignment vertical="top"/>
    </xf>
    <xf numFmtId="0" fontId="79" fillId="0" borderId="52" xfId="303" applyFont="1" applyBorder="1" applyAlignment="1">
      <alignment horizontal="center" vertical="center" wrapText="1"/>
    </xf>
    <xf numFmtId="0" fontId="79" fillId="0" borderId="53" xfId="303" applyFont="1" applyBorder="1" applyAlignment="1">
      <alignment horizontal="center" vertical="center" wrapText="1"/>
    </xf>
    <xf numFmtId="0" fontId="79" fillId="0" borderId="183" xfId="303" applyFont="1" applyBorder="1" applyAlignment="1">
      <alignment horizontal="center" vertical="center" wrapText="1"/>
    </xf>
    <xf numFmtId="0" fontId="79" fillId="0" borderId="108" xfId="303" applyFont="1" applyBorder="1" applyAlignment="1">
      <alignment horizontal="center" vertical="center" wrapText="1"/>
    </xf>
    <xf numFmtId="0" fontId="79" fillId="0" borderId="93" xfId="303" applyFont="1" applyBorder="1" applyAlignment="1">
      <alignment horizontal="center" vertical="center" wrapText="1"/>
    </xf>
    <xf numFmtId="0" fontId="74" fillId="0" borderId="37" xfId="303" applyFont="1" applyBorder="1" applyAlignment="1">
      <alignment horizontal="left"/>
    </xf>
    <xf numFmtId="186" fontId="74" fillId="0" borderId="34" xfId="434" applyNumberFormat="1" applyFont="1" applyBorder="1"/>
    <xf numFmtId="185" fontId="74" fillId="0" borderId="34" xfId="434" applyNumberFormat="1" applyFont="1" applyBorder="1"/>
    <xf numFmtId="0" fontId="74" fillId="0" borderId="17" xfId="303" applyFont="1" applyBorder="1" applyAlignment="1">
      <alignment horizontal="left"/>
    </xf>
    <xf numFmtId="185" fontId="74" fillId="0" borderId="34" xfId="303" applyNumberFormat="1" applyFont="1" applyBorder="1"/>
    <xf numFmtId="43" fontId="74" fillId="0" borderId="34" xfId="434" applyNumberFormat="1" applyFont="1" applyBorder="1"/>
    <xf numFmtId="0" fontId="74" fillId="0" borderId="37" xfId="303" applyFont="1" applyBorder="1" applyAlignment="1">
      <alignment horizontal="center"/>
    </xf>
    <xf numFmtId="187" fontId="74" fillId="0" borderId="34" xfId="434" applyNumberFormat="1" applyFont="1" applyBorder="1"/>
    <xf numFmtId="0" fontId="74" fillId="0" borderId="17" xfId="303" applyFont="1" applyBorder="1" applyAlignment="1">
      <alignment horizontal="center"/>
    </xf>
    <xf numFmtId="0" fontId="74" fillId="0" borderId="52" xfId="303" applyFont="1" applyBorder="1" applyAlignment="1">
      <alignment horizontal="center"/>
    </xf>
    <xf numFmtId="0" fontId="74" fillId="0" borderId="45" xfId="303" applyFont="1" applyBorder="1" applyAlignment="1">
      <alignment horizontal="center"/>
    </xf>
    <xf numFmtId="0" fontId="78" fillId="0" borderId="26" xfId="303" applyFont="1" applyBorder="1" applyAlignment="1"/>
    <xf numFmtId="0" fontId="78" fillId="0" borderId="72" xfId="303" applyFont="1" applyBorder="1" applyAlignment="1"/>
    <xf numFmtId="185" fontId="78" fillId="0" borderId="72" xfId="303" applyNumberFormat="1" applyFont="1" applyBorder="1"/>
    <xf numFmtId="0" fontId="78" fillId="0" borderId="59" xfId="303" applyFont="1" applyBorder="1"/>
    <xf numFmtId="0" fontId="78" fillId="0" borderId="79" xfId="303" applyFont="1" applyBorder="1"/>
    <xf numFmtId="0" fontId="78" fillId="0" borderId="24" xfId="303" applyFont="1" applyBorder="1" applyAlignment="1"/>
    <xf numFmtId="188" fontId="78" fillId="0" borderId="31" xfId="434" applyNumberFormat="1" applyFont="1" applyBorder="1"/>
    <xf numFmtId="0" fontId="74" fillId="0" borderId="0" xfId="303" applyFont="1" applyAlignment="1">
      <alignment horizontal="right"/>
    </xf>
    <xf numFmtId="174" fontId="74" fillId="0" borderId="32" xfId="411" applyNumberFormat="1" applyFont="1" applyFill="1" applyBorder="1"/>
    <xf numFmtId="174" fontId="74" fillId="0" borderId="16" xfId="411" applyNumberFormat="1" applyFont="1" applyFill="1" applyBorder="1"/>
    <xf numFmtId="174" fontId="74" fillId="0" borderId="58" xfId="411" applyNumberFormat="1" applyFont="1" applyFill="1" applyBorder="1"/>
    <xf numFmtId="174" fontId="74" fillId="0" borderId="17" xfId="411" applyNumberFormat="1" applyFont="1" applyBorder="1"/>
    <xf numFmtId="174" fontId="74" fillId="0" borderId="0" xfId="411" applyNumberFormat="1" applyFont="1" applyBorder="1"/>
    <xf numFmtId="174" fontId="74" fillId="0" borderId="33" xfId="411" applyNumberFormat="1" applyFont="1" applyBorder="1"/>
    <xf numFmtId="174" fontId="74" fillId="0" borderId="45" xfId="411" applyNumberFormat="1" applyFont="1" applyBorder="1"/>
    <xf numFmtId="174" fontId="74" fillId="0" borderId="46" xfId="411" applyNumberFormat="1" applyFont="1" applyBorder="1"/>
    <xf numFmtId="174" fontId="74" fillId="0" borderId="47" xfId="411" applyNumberFormat="1" applyFont="1" applyBorder="1"/>
    <xf numFmtId="174" fontId="78" fillId="30" borderId="95" xfId="303" applyNumberFormat="1" applyFont="1" applyFill="1" applyBorder="1" applyProtection="1"/>
    <xf numFmtId="0" fontId="76" fillId="0" borderId="0" xfId="303" applyFont="1"/>
    <xf numFmtId="0" fontId="78" fillId="0" borderId="0" xfId="0" applyFont="1" applyFill="1" applyBorder="1" applyAlignment="1" applyProtection="1">
      <alignment horizontal="center"/>
    </xf>
    <xf numFmtId="0" fontId="78" fillId="0" borderId="0" xfId="303" applyFont="1" applyFill="1" applyBorder="1" applyAlignment="1">
      <alignment horizontal="center"/>
    </xf>
    <xf numFmtId="0" fontId="69" fillId="0" borderId="0" xfId="310" applyFont="1" applyBorder="1" applyProtection="1"/>
    <xf numFmtId="174" fontId="78" fillId="0" borderId="0" xfId="434" applyNumberFormat="1" applyFont="1" applyFill="1" applyBorder="1"/>
    <xf numFmtId="0" fontId="70" fillId="0" borderId="0" xfId="310" applyFont="1" applyBorder="1" applyProtection="1"/>
    <xf numFmtId="37" fontId="69" fillId="0" borderId="0" xfId="310" applyNumberFormat="1" applyFont="1" applyBorder="1" applyProtection="1"/>
    <xf numFmtId="174" fontId="74" fillId="0" borderId="0" xfId="434" applyNumberFormat="1" applyFont="1" applyFill="1" applyBorder="1"/>
    <xf numFmtId="0" fontId="121" fillId="0" borderId="0" xfId="310" quotePrefix="1" applyFont="1" applyBorder="1" applyProtection="1"/>
    <xf numFmtId="174" fontId="78" fillId="0" borderId="0" xfId="303" applyNumberFormat="1" applyFont="1" applyFill="1" applyBorder="1"/>
    <xf numFmtId="0" fontId="78" fillId="0" borderId="131" xfId="303" quotePrefix="1" applyFont="1" applyBorder="1"/>
    <xf numFmtId="0" fontId="70" fillId="0" borderId="132" xfId="310" applyFont="1" applyBorder="1" applyProtection="1"/>
    <xf numFmtId="0" fontId="78" fillId="0" borderId="145" xfId="303" applyFont="1" applyBorder="1"/>
    <xf numFmtId="0" fontId="69" fillId="0" borderId="133" xfId="310" applyFont="1" applyBorder="1" applyAlignment="1" applyProtection="1">
      <alignment horizontal="left"/>
    </xf>
    <xf numFmtId="0" fontId="78" fillId="0" borderId="134" xfId="303" applyFont="1" applyBorder="1"/>
    <xf numFmtId="174" fontId="74" fillId="0" borderId="0" xfId="303" applyNumberFormat="1" applyFont="1" applyFill="1" applyBorder="1"/>
    <xf numFmtId="0" fontId="69" fillId="0" borderId="144" xfId="310" applyFont="1" applyBorder="1" applyAlignment="1" applyProtection="1">
      <alignment horizontal="left"/>
    </xf>
    <xf numFmtId="37" fontId="69" fillId="0" borderId="123" xfId="310" applyNumberFormat="1" applyFont="1" applyBorder="1" applyProtection="1"/>
    <xf numFmtId="0" fontId="74" fillId="0" borderId="157" xfId="303" applyFont="1" applyBorder="1"/>
    <xf numFmtId="0" fontId="78" fillId="0" borderId="135" xfId="303" applyFont="1" applyBorder="1"/>
    <xf numFmtId="0" fontId="70" fillId="0" borderId="125" xfId="310" applyFont="1" applyBorder="1" applyProtection="1"/>
    <xf numFmtId="0" fontId="78" fillId="0" borderId="148" xfId="303" applyFont="1" applyBorder="1"/>
    <xf numFmtId="174" fontId="74" fillId="0" borderId="0" xfId="303" applyNumberFormat="1" applyFont="1" applyFill="1"/>
    <xf numFmtId="0" fontId="74" fillId="0" borderId="0" xfId="303" applyFont="1" applyBorder="1" applyAlignment="1">
      <alignment horizontal="left" vertical="center"/>
    </xf>
    <xf numFmtId="174" fontId="70" fillId="0" borderId="0" xfId="310" applyNumberFormat="1" applyFont="1" applyFill="1" applyBorder="1" applyProtection="1"/>
    <xf numFmtId="0" fontId="69" fillId="0" borderId="0" xfId="310" applyFont="1" applyBorder="1" applyAlignment="1" applyProtection="1">
      <alignment horizontal="left"/>
    </xf>
    <xf numFmtId="174" fontId="72" fillId="0" borderId="0" xfId="303" applyNumberFormat="1" applyFont="1" applyFill="1" applyBorder="1" applyAlignment="1">
      <alignment horizontal="right"/>
    </xf>
    <xf numFmtId="174" fontId="69" fillId="0" borderId="0" xfId="310" applyNumberFormat="1" applyFont="1" applyFill="1" applyBorder="1" applyProtection="1"/>
    <xf numFmtId="174" fontId="76" fillId="0" borderId="0" xfId="303" applyNumberFormat="1" applyFont="1" applyFill="1" applyBorder="1"/>
    <xf numFmtId="0" fontId="83" fillId="0" borderId="0" xfId="0" applyFont="1" applyFill="1" applyBorder="1" applyAlignment="1" applyProtection="1"/>
    <xf numFmtId="0" fontId="83" fillId="0" borderId="0" xfId="0" applyFont="1" applyFill="1" applyBorder="1" applyAlignment="1" applyProtection="1">
      <alignment horizontal="center"/>
    </xf>
    <xf numFmtId="0" fontId="122" fillId="0" borderId="90" xfId="0" applyFont="1" applyBorder="1" applyProtection="1"/>
    <xf numFmtId="0" fontId="74" fillId="0" borderId="91" xfId="0" applyFont="1" applyBorder="1" applyProtection="1"/>
    <xf numFmtId="184" fontId="123" fillId="0" borderId="0" xfId="0" applyNumberFormat="1" applyFont="1" applyFill="1" applyBorder="1" applyAlignment="1" applyProtection="1">
      <alignment horizontal="right" wrapText="1"/>
    </xf>
    <xf numFmtId="0" fontId="78" fillId="0" borderId="17" xfId="0" applyFont="1" applyFill="1" applyBorder="1" applyProtection="1"/>
    <xf numFmtId="171" fontId="74" fillId="0" borderId="17" xfId="0" applyNumberFormat="1" applyFont="1" applyFill="1" applyBorder="1" applyProtection="1"/>
    <xf numFmtId="171" fontId="74" fillId="0" borderId="34" xfId="0" applyNumberFormat="1" applyFont="1" applyFill="1" applyBorder="1" applyProtection="1"/>
    <xf numFmtId="171" fontId="74" fillId="0" borderId="28" xfId="0" applyNumberFormat="1" applyFont="1" applyFill="1" applyBorder="1" applyProtection="1"/>
    <xf numFmtId="171" fontId="74" fillId="0" borderId="33" xfId="0" applyNumberFormat="1" applyFont="1" applyFill="1" applyBorder="1" applyProtection="1"/>
    <xf numFmtId="171" fontId="74" fillId="0" borderId="0" xfId="0" applyNumberFormat="1" applyFont="1" applyFill="1" applyBorder="1" applyProtection="1"/>
    <xf numFmtId="174" fontId="74" fillId="0" borderId="0" xfId="0" applyNumberFormat="1" applyFont="1" applyFill="1" applyBorder="1" applyProtection="1"/>
    <xf numFmtId="174" fontId="74" fillId="0" borderId="0" xfId="414" applyNumberFormat="1" applyFont="1" applyFill="1" applyBorder="1" applyProtection="1"/>
    <xf numFmtId="0" fontId="78" fillId="0" borderId="84" xfId="0" applyFont="1" applyFill="1" applyBorder="1" applyProtection="1"/>
    <xf numFmtId="0" fontId="74" fillId="0" borderId="44" xfId="0" applyFont="1" applyFill="1" applyBorder="1" applyProtection="1"/>
    <xf numFmtId="174" fontId="78" fillId="0" borderId="0" xfId="0" applyNumberFormat="1" applyFont="1" applyFill="1" applyBorder="1" applyProtection="1"/>
    <xf numFmtId="169" fontId="78" fillId="0" borderId="0" xfId="0" applyNumberFormat="1" applyFont="1" applyFill="1" applyBorder="1" applyProtection="1"/>
    <xf numFmtId="174" fontId="78" fillId="0" borderId="0" xfId="414" applyNumberFormat="1" applyFont="1" applyFill="1" applyBorder="1" applyProtection="1"/>
    <xf numFmtId="0" fontId="78" fillId="0" borderId="45" xfId="0" applyFont="1" applyFill="1" applyBorder="1" applyProtection="1"/>
    <xf numFmtId="0" fontId="74" fillId="0" borderId="46" xfId="0" applyFont="1" applyFill="1" applyBorder="1" applyProtection="1"/>
    <xf numFmtId="0" fontId="78" fillId="0" borderId="36" xfId="0" applyFont="1" applyFill="1" applyBorder="1" applyProtection="1"/>
    <xf numFmtId="0" fontId="74" fillId="0" borderId="35" xfId="0" applyFont="1" applyFill="1" applyBorder="1" applyProtection="1"/>
    <xf numFmtId="0" fontId="74" fillId="0" borderId="0" xfId="0" quotePrefix="1" applyFont="1" applyFill="1" applyBorder="1"/>
    <xf numFmtId="0" fontId="98" fillId="0" borderId="0" xfId="0" applyFont="1" applyFill="1" applyBorder="1" applyAlignment="1" applyProtection="1">
      <alignment vertical="top" wrapText="1"/>
    </xf>
    <xf numFmtId="0" fontId="120" fillId="0" borderId="0" xfId="0" applyFont="1" applyFill="1" applyBorder="1" applyAlignment="1">
      <alignment vertical="top"/>
    </xf>
    <xf numFmtId="0" fontId="78" fillId="0" borderId="0" xfId="0" applyFont="1" applyFill="1" applyBorder="1" applyAlignment="1" applyProtection="1">
      <alignment horizontal="right"/>
    </xf>
    <xf numFmtId="0" fontId="78" fillId="0" borderId="32" xfId="0" applyFont="1" applyBorder="1" applyProtection="1"/>
    <xf numFmtId="0" fontId="74" fillId="0" borderId="16" xfId="0" applyFont="1" applyBorder="1" applyProtection="1"/>
    <xf numFmtId="0" fontId="74" fillId="0" borderId="17" xfId="0" applyFont="1" applyBorder="1" applyProtection="1"/>
    <xf numFmtId="0" fontId="78" fillId="0" borderId="17" xfId="0" applyFont="1" applyBorder="1" applyProtection="1"/>
    <xf numFmtId="174" fontId="74" fillId="0" borderId="0" xfId="413" applyNumberFormat="1" applyFont="1" applyFill="1" applyBorder="1" applyProtection="1"/>
    <xf numFmtId="0" fontId="78" fillId="0" borderId="215" xfId="0" applyFont="1" applyBorder="1" applyProtection="1"/>
    <xf numFmtId="0" fontId="74" fillId="0" borderId="216" xfId="0" applyFont="1" applyBorder="1" applyProtection="1"/>
    <xf numFmtId="0" fontId="78" fillId="0" borderId="17" xfId="0" applyFont="1" applyBorder="1" applyAlignment="1" applyProtection="1">
      <alignment horizontal="left" wrapText="1"/>
    </xf>
    <xf numFmtId="0" fontId="78" fillId="0" borderId="0" xfId="0" applyFont="1" applyBorder="1" applyAlignment="1" applyProtection="1">
      <alignment horizontal="left" wrapText="1"/>
    </xf>
    <xf numFmtId="174" fontId="78" fillId="0" borderId="0" xfId="413" applyNumberFormat="1" applyFont="1" applyFill="1" applyBorder="1" applyProtection="1"/>
    <xf numFmtId="0" fontId="78" fillId="0" borderId="45" xfId="0" applyFont="1" applyBorder="1" applyProtection="1"/>
    <xf numFmtId="0" fontId="74" fillId="0" borderId="46" xfId="0" applyFont="1" applyBorder="1" applyProtection="1"/>
    <xf numFmtId="0" fontId="78" fillId="0" borderId="36" xfId="0" applyFont="1" applyBorder="1" applyProtection="1"/>
    <xf numFmtId="0" fontId="74" fillId="0" borderId="35" xfId="0" applyFont="1" applyBorder="1" applyProtection="1"/>
    <xf numFmtId="0" fontId="78" fillId="0" borderId="0" xfId="0" quotePrefix="1" applyFont="1" applyFill="1" applyBorder="1" applyAlignment="1" applyProtection="1"/>
    <xf numFmtId="0" fontId="74" fillId="0" borderId="45" xfId="0" applyFont="1" applyBorder="1" applyProtection="1"/>
    <xf numFmtId="0" fontId="108" fillId="0" borderId="0" xfId="0" applyFont="1" applyFill="1" applyBorder="1" applyAlignment="1" applyProtection="1">
      <alignment vertical="top" wrapText="1"/>
    </xf>
    <xf numFmtId="0" fontId="78" fillId="0" borderId="0" xfId="0" applyFont="1" applyFill="1" applyBorder="1" applyAlignment="1" applyProtection="1"/>
    <xf numFmtId="0" fontId="78" fillId="0" borderId="0" xfId="0" applyFont="1" applyFill="1" applyBorder="1" applyAlignment="1"/>
    <xf numFmtId="184" fontId="74" fillId="0" borderId="37" xfId="0" applyNumberFormat="1" applyFont="1" applyFill="1" applyBorder="1" applyProtection="1"/>
    <xf numFmtId="184" fontId="74" fillId="0" borderId="80" xfId="0" applyNumberFormat="1" applyFont="1" applyFill="1" applyBorder="1" applyProtection="1"/>
    <xf numFmtId="184" fontId="74" fillId="0" borderId="28" xfId="0" applyNumberFormat="1" applyFont="1" applyFill="1" applyBorder="1" applyProtection="1"/>
    <xf numFmtId="184" fontId="74" fillId="0" borderId="33" xfId="0" applyNumberFormat="1" applyFont="1" applyFill="1" applyBorder="1" applyProtection="1"/>
    <xf numFmtId="184" fontId="74" fillId="0" borderId="0" xfId="0" applyNumberFormat="1" applyFont="1" applyFill="1" applyBorder="1" applyProtection="1"/>
    <xf numFmtId="0" fontId="74" fillId="0" borderId="36" xfId="0" applyFont="1" applyBorder="1" applyProtection="1"/>
    <xf numFmtId="0" fontId="108" fillId="0" borderId="0" xfId="0" applyFont="1" applyFill="1" applyBorder="1" applyAlignment="1" applyProtection="1">
      <alignment vertical="top"/>
    </xf>
    <xf numFmtId="0" fontId="124" fillId="0" borderId="0" xfId="0" applyFont="1" applyFill="1" applyBorder="1" applyAlignment="1" applyProtection="1">
      <alignment vertical="top"/>
    </xf>
    <xf numFmtId="0" fontId="100" fillId="0" borderId="0" xfId="0" applyFont="1"/>
    <xf numFmtId="0" fontId="74" fillId="0" borderId="0" xfId="0" applyFont="1" applyProtection="1"/>
    <xf numFmtId="0" fontId="78" fillId="0" borderId="0" xfId="0" applyFont="1" applyFill="1" applyBorder="1" applyAlignment="1" applyProtection="1">
      <alignment vertical="center"/>
    </xf>
    <xf numFmtId="0" fontId="78" fillId="0" borderId="18" xfId="0" applyFont="1" applyBorder="1" applyProtection="1"/>
    <xf numFmtId="0" fontId="74" fillId="0" borderId="18" xfId="0" applyFont="1" applyBorder="1" applyProtection="1"/>
    <xf numFmtId="0" fontId="74" fillId="0" borderId="18" xfId="0" applyFont="1" applyBorder="1"/>
    <xf numFmtId="0" fontId="74" fillId="0" borderId="23" xfId="0" applyFont="1" applyBorder="1" applyProtection="1"/>
    <xf numFmtId="0" fontId="74" fillId="0" borderId="29" xfId="0" applyFont="1" applyBorder="1"/>
    <xf numFmtId="0" fontId="78" fillId="0" borderId="22" xfId="0" applyFont="1" applyBorder="1" applyProtection="1"/>
    <xf numFmtId="0" fontId="74" fillId="0" borderId="18" xfId="0" applyFont="1" applyFill="1" applyBorder="1" applyProtection="1"/>
    <xf numFmtId="174" fontId="74" fillId="0" borderId="0" xfId="415" applyNumberFormat="1" applyFont="1" applyFill="1" applyBorder="1" applyProtection="1"/>
    <xf numFmtId="0" fontId="108" fillId="0" borderId="0" xfId="0" applyFont="1" applyAlignment="1" applyProtection="1">
      <alignment vertical="top"/>
    </xf>
    <xf numFmtId="0" fontId="74" fillId="0" borderId="0" xfId="0" applyFont="1" applyBorder="1" applyAlignment="1" applyProtection="1">
      <alignment vertical="top"/>
    </xf>
    <xf numFmtId="174" fontId="74" fillId="0" borderId="0" xfId="0" applyNumberFormat="1" applyFont="1" applyFill="1" applyBorder="1" applyAlignment="1" applyProtection="1">
      <alignment vertical="top"/>
    </xf>
    <xf numFmtId="0" fontId="74" fillId="0" borderId="0" xfId="0" applyFont="1" applyAlignment="1">
      <alignment vertical="top"/>
    </xf>
    <xf numFmtId="0" fontId="108" fillId="0" borderId="0" xfId="0" quotePrefix="1" applyFont="1" applyFill="1" applyBorder="1" applyAlignment="1">
      <alignment vertical="top"/>
    </xf>
    <xf numFmtId="0" fontId="78" fillId="0" borderId="0" xfId="0" applyFont="1" applyFill="1" applyBorder="1" applyAlignment="1" applyProtection="1">
      <alignment vertical="top"/>
    </xf>
    <xf numFmtId="0" fontId="108" fillId="0" borderId="0" xfId="0" applyFont="1" applyFill="1" applyAlignment="1" applyProtection="1">
      <alignment vertical="top"/>
    </xf>
    <xf numFmtId="0" fontId="74" fillId="0" borderId="0" xfId="0" applyFont="1" applyFill="1" applyAlignment="1">
      <alignment vertical="top"/>
    </xf>
    <xf numFmtId="0" fontId="74" fillId="0" borderId="33" xfId="0" applyFont="1" applyBorder="1" applyAlignment="1">
      <alignment vertical="center"/>
    </xf>
    <xf numFmtId="0" fontId="79" fillId="0" borderId="116" xfId="0" applyFont="1" applyBorder="1" applyAlignment="1">
      <alignment wrapText="1"/>
    </xf>
    <xf numFmtId="174" fontId="79" fillId="0" borderId="45" xfId="290" applyNumberFormat="1" applyFont="1" applyBorder="1" applyAlignment="1">
      <alignment horizontal="center" wrapText="1"/>
    </xf>
    <xf numFmtId="174" fontId="79" fillId="0" borderId="53" xfId="290" applyNumberFormat="1" applyFont="1" applyBorder="1" applyAlignment="1">
      <alignment horizontal="center" wrapText="1"/>
    </xf>
    <xf numFmtId="174" fontId="79" fillId="0" borderId="47" xfId="290" applyNumberFormat="1" applyFont="1" applyBorder="1" applyAlignment="1">
      <alignment horizontal="center" wrapText="1"/>
    </xf>
    <xf numFmtId="0" fontId="74" fillId="0" borderId="61" xfId="0" applyFont="1" applyBorder="1" applyAlignment="1">
      <alignment horizontal="left" indent="1"/>
    </xf>
    <xf numFmtId="174" fontId="74" fillId="0" borderId="217" xfId="290" applyNumberFormat="1" applyFont="1" applyFill="1" applyBorder="1"/>
    <xf numFmtId="174" fontId="74" fillId="0" borderId="218" xfId="290" applyNumberFormat="1" applyFont="1" applyFill="1" applyBorder="1"/>
    <xf numFmtId="174" fontId="74" fillId="0" borderId="219" xfId="290" applyNumberFormat="1" applyFont="1" applyFill="1" applyBorder="1"/>
    <xf numFmtId="0" fontId="74" fillId="0" borderId="61" xfId="0" applyFont="1" applyBorder="1" applyAlignment="1">
      <alignment horizontal="left" indent="2"/>
    </xf>
    <xf numFmtId="174" fontId="74" fillId="0" borderId="17" xfId="290" applyNumberFormat="1" applyFont="1" applyFill="1" applyBorder="1"/>
    <xf numFmtId="174" fontId="74" fillId="0" borderId="202" xfId="290" applyNumberFormat="1" applyFont="1" applyFill="1" applyBorder="1"/>
    <xf numFmtId="174" fontId="74" fillId="0" borderId="33" xfId="290" applyNumberFormat="1" applyFont="1" applyFill="1" applyBorder="1"/>
    <xf numFmtId="0" fontId="74" fillId="0" borderId="61" xfId="0" applyFont="1" applyBorder="1" applyAlignment="1">
      <alignment horizontal="left" indent="3"/>
    </xf>
    <xf numFmtId="0" fontId="74" fillId="0" borderId="61" xfId="0" applyFont="1" applyBorder="1" applyAlignment="1">
      <alignment horizontal="left" indent="4"/>
    </xf>
    <xf numFmtId="0" fontId="79" fillId="0" borderId="62" xfId="0" applyFont="1" applyBorder="1"/>
    <xf numFmtId="0" fontId="79" fillId="0" borderId="61" xfId="0" applyFont="1" applyBorder="1"/>
    <xf numFmtId="0" fontId="74" fillId="0" borderId="61" xfId="0" applyFont="1" applyFill="1" applyBorder="1" applyAlignment="1">
      <alignment horizontal="left" indent="4"/>
    </xf>
    <xf numFmtId="0" fontId="74" fillId="0" borderId="61" xfId="0" applyFont="1" applyFill="1" applyBorder="1" applyAlignment="1">
      <alignment horizontal="left" wrapText="1" indent="4"/>
    </xf>
    <xf numFmtId="0" fontId="79" fillId="0" borderId="63" xfId="0" applyFont="1" applyBorder="1"/>
    <xf numFmtId="0" fontId="79" fillId="0" borderId="117" xfId="0" applyFont="1" applyBorder="1"/>
    <xf numFmtId="0" fontId="119" fillId="0" borderId="0" xfId="0" applyFont="1" applyAlignment="1">
      <alignment horizontal="left" vertical="top" wrapText="1"/>
    </xf>
    <xf numFmtId="0" fontId="119" fillId="0" borderId="0" xfId="0" applyFont="1"/>
    <xf numFmtId="0" fontId="74" fillId="0" borderId="0" xfId="0" applyFont="1" applyBorder="1" applyAlignment="1"/>
    <xf numFmtId="174" fontId="79" fillId="0" borderId="34" xfId="290" applyNumberFormat="1" applyFont="1" applyBorder="1" applyAlignment="1">
      <alignment horizontal="right" wrapText="1"/>
    </xf>
    <xf numFmtId="0" fontId="79" fillId="0" borderId="118" xfId="0" applyFont="1" applyFill="1" applyBorder="1" applyAlignment="1">
      <alignment horizontal="right" wrapText="1"/>
    </xf>
    <xf numFmtId="174" fontId="79" fillId="0" borderId="108" xfId="290" applyNumberFormat="1" applyFont="1" applyBorder="1" applyAlignment="1">
      <alignment horizontal="right" wrapText="1"/>
    </xf>
    <xf numFmtId="0" fontId="79" fillId="0" borderId="108" xfId="0" applyFont="1" applyFill="1" applyBorder="1" applyAlignment="1">
      <alignment horizontal="right" wrapText="1"/>
    </xf>
    <xf numFmtId="174" fontId="79" fillId="0" borderId="109" xfId="290" applyNumberFormat="1" applyFont="1" applyBorder="1" applyAlignment="1">
      <alignment horizontal="right" wrapText="1"/>
    </xf>
    <xf numFmtId="0" fontId="74" fillId="0" borderId="17" xfId="0" applyFont="1" applyBorder="1" applyAlignment="1">
      <alignment horizontal="left" indent="2"/>
    </xf>
    <xf numFmtId="174" fontId="74" fillId="0" borderId="37" xfId="290" applyNumberFormat="1" applyFont="1" applyBorder="1"/>
    <xf numFmtId="174" fontId="74" fillId="0" borderId="34" xfId="290" applyNumberFormat="1" applyFont="1" applyBorder="1"/>
    <xf numFmtId="174" fontId="74" fillId="0" borderId="33" xfId="290" applyNumberFormat="1" applyFont="1" applyBorder="1"/>
    <xf numFmtId="174" fontId="74" fillId="0" borderId="65" xfId="290" applyNumberFormat="1" applyFont="1" applyBorder="1"/>
    <xf numFmtId="174" fontId="74" fillId="0" borderId="7" xfId="290" applyNumberFormat="1" applyFont="1" applyBorder="1"/>
    <xf numFmtId="0" fontId="74" fillId="0" borderId="17" xfId="0" applyFont="1" applyBorder="1" applyAlignment="1">
      <alignment horizontal="left" indent="3"/>
    </xf>
    <xf numFmtId="0" fontId="79" fillId="0" borderId="84" xfId="0" applyFont="1" applyBorder="1" applyAlignment="1">
      <alignment horizontal="left"/>
    </xf>
    <xf numFmtId="0" fontId="79" fillId="0" borderId="84" xfId="0" applyFont="1" applyBorder="1"/>
    <xf numFmtId="174" fontId="74" fillId="0" borderId="3" xfId="290" applyNumberFormat="1" applyFont="1" applyFill="1" applyBorder="1"/>
    <xf numFmtId="0" fontId="79" fillId="0" borderId="17" xfId="0" applyFont="1" applyBorder="1" applyAlignment="1">
      <alignment horizontal="left" indent="2"/>
    </xf>
    <xf numFmtId="9" fontId="74" fillId="0" borderId="17" xfId="0" applyNumberFormat="1" applyFont="1" applyBorder="1" applyAlignment="1">
      <alignment horizontal="left" indent="3"/>
    </xf>
    <xf numFmtId="9" fontId="74" fillId="0" borderId="17" xfId="0" applyNumberFormat="1" applyFont="1" applyBorder="1" applyAlignment="1">
      <alignment horizontal="left" indent="4"/>
    </xf>
    <xf numFmtId="0" fontId="79" fillId="0" borderId="60" xfId="0" applyFont="1" applyBorder="1" applyAlignment="1">
      <alignment horizontal="left"/>
    </xf>
    <xf numFmtId="0" fontId="79" fillId="0" borderId="0" xfId="0" applyFont="1" applyBorder="1" applyAlignment="1">
      <alignment horizontal="left"/>
    </xf>
    <xf numFmtId="174" fontId="79" fillId="0" borderId="35" xfId="290" applyNumberFormat="1" applyFont="1" applyBorder="1"/>
    <xf numFmtId="174" fontId="78" fillId="0" borderId="35" xfId="290" applyNumberFormat="1" applyFont="1" applyBorder="1"/>
    <xf numFmtId="0" fontId="76" fillId="0" borderId="0" xfId="0" applyFont="1"/>
    <xf numFmtId="174" fontId="126" fillId="0" borderId="46" xfId="290" applyNumberFormat="1" applyFont="1" applyBorder="1" applyAlignment="1">
      <alignment horizontal="center" vertical="center" wrapText="1"/>
    </xf>
    <xf numFmtId="174" fontId="126" fillId="0" borderId="53" xfId="290" applyNumberFormat="1" applyFont="1" applyBorder="1" applyAlignment="1">
      <alignment horizontal="center" vertical="center" wrapText="1"/>
    </xf>
    <xf numFmtId="174" fontId="126" fillId="0" borderId="67" xfId="290" applyNumberFormat="1" applyFont="1" applyBorder="1" applyAlignment="1">
      <alignment horizontal="center" vertical="center" wrapText="1"/>
    </xf>
    <xf numFmtId="0" fontId="79" fillId="0" borderId="17" xfId="0" applyFont="1" applyBorder="1"/>
    <xf numFmtId="174" fontId="79" fillId="0" borderId="17" xfId="290" applyNumberFormat="1" applyFont="1" applyBorder="1" applyAlignment="1">
      <alignment horizontal="right" wrapText="1"/>
    </xf>
    <xf numFmtId="174" fontId="79" fillId="0" borderId="0" xfId="290" applyNumberFormat="1" applyFont="1" applyBorder="1" applyAlignment="1">
      <alignment horizontal="right" wrapText="1"/>
    </xf>
    <xf numFmtId="174" fontId="79" fillId="0" borderId="33" xfId="290" applyNumberFormat="1" applyFont="1" applyBorder="1" applyAlignment="1">
      <alignment horizontal="right" wrapText="1"/>
    </xf>
    <xf numFmtId="174" fontId="126" fillId="0" borderId="0" xfId="290" applyNumberFormat="1" applyFont="1" applyBorder="1" applyAlignment="1">
      <alignment horizontal="center" vertical="center" wrapText="1"/>
    </xf>
    <xf numFmtId="174" fontId="126" fillId="0" borderId="34" xfId="290" applyNumberFormat="1" applyFont="1" applyBorder="1" applyAlignment="1">
      <alignment horizontal="center" vertical="center" wrapText="1"/>
    </xf>
    <xf numFmtId="174" fontId="126" fillId="0" borderId="69" xfId="290" applyNumberFormat="1" applyFont="1" applyBorder="1" applyAlignment="1">
      <alignment horizontal="center" vertical="center" wrapText="1"/>
    </xf>
    <xf numFmtId="0" fontId="74" fillId="0" borderId="17" xfId="0" applyFont="1" applyBorder="1" applyAlignment="1">
      <alignment horizontal="left" indent="1"/>
    </xf>
    <xf numFmtId="0" fontId="74" fillId="0" borderId="33" xfId="0" applyFont="1" applyBorder="1" applyAlignment="1">
      <alignment horizontal="left" indent="1"/>
    </xf>
    <xf numFmtId="174" fontId="74" fillId="0" borderId="68" xfId="290" applyNumberFormat="1" applyFont="1" applyFill="1" applyBorder="1"/>
    <xf numFmtId="174" fontId="74" fillId="0" borderId="7" xfId="290" applyNumberFormat="1" applyFont="1" applyFill="1" applyBorder="1"/>
    <xf numFmtId="0" fontId="74" fillId="0" borderId="45" xfId="0" applyFont="1" applyBorder="1" applyAlignment="1">
      <alignment horizontal="left" indent="1"/>
    </xf>
    <xf numFmtId="0" fontId="74" fillId="0" borderId="47" xfId="0" applyFont="1" applyBorder="1" applyAlignment="1">
      <alignment horizontal="left" indent="1"/>
    </xf>
    <xf numFmtId="174" fontId="74" fillId="0" borderId="53" xfId="290" applyNumberFormat="1" applyFont="1" applyFill="1" applyBorder="1"/>
    <xf numFmtId="174" fontId="74" fillId="0" borderId="67" xfId="290" applyNumberFormat="1" applyFont="1" applyFill="1" applyBorder="1"/>
    <xf numFmtId="0" fontId="79" fillId="0" borderId="55" xfId="0" applyFont="1" applyBorder="1"/>
    <xf numFmtId="174" fontId="74" fillId="0" borderId="44" xfId="290" applyNumberFormat="1" applyFont="1" applyFill="1" applyBorder="1"/>
    <xf numFmtId="174" fontId="74" fillId="0" borderId="9" xfId="290" applyNumberFormat="1" applyFont="1" applyFill="1" applyBorder="1"/>
    <xf numFmtId="0" fontId="79" fillId="0" borderId="42" xfId="0" applyFont="1" applyBorder="1"/>
    <xf numFmtId="0" fontId="79" fillId="0" borderId="43" xfId="0" applyFont="1" applyBorder="1"/>
    <xf numFmtId="174" fontId="79" fillId="0" borderId="17" xfId="290" applyNumberFormat="1" applyFont="1" applyFill="1" applyBorder="1" applyAlignment="1">
      <alignment horizontal="right" wrapText="1"/>
    </xf>
    <xf numFmtId="174" fontId="79" fillId="0" borderId="34" xfId="290" applyNumberFormat="1" applyFont="1" applyFill="1" applyBorder="1" applyAlignment="1">
      <alignment horizontal="right" wrapText="1"/>
    </xf>
    <xf numFmtId="174" fontId="79" fillId="0" borderId="0" xfId="290" applyNumberFormat="1" applyFont="1" applyFill="1" applyBorder="1" applyAlignment="1">
      <alignment horizontal="right" wrapText="1"/>
    </xf>
    <xf numFmtId="174" fontId="126" fillId="0" borderId="44" xfId="290" applyNumberFormat="1" applyFont="1" applyFill="1" applyBorder="1" applyAlignment="1">
      <alignment horizontal="center" vertical="center" wrapText="1"/>
    </xf>
    <xf numFmtId="174" fontId="126" fillId="0" borderId="3" xfId="290" applyNumberFormat="1" applyFont="1" applyFill="1" applyBorder="1" applyAlignment="1">
      <alignment horizontal="center" vertical="center" wrapText="1"/>
    </xf>
    <xf numFmtId="174" fontId="126" fillId="0" borderId="9" xfId="290" applyNumberFormat="1" applyFont="1" applyFill="1" applyBorder="1" applyAlignment="1">
      <alignment horizontal="center" vertical="center" wrapText="1"/>
    </xf>
    <xf numFmtId="174" fontId="79" fillId="0" borderId="33" xfId="290" applyNumberFormat="1" applyFont="1" applyFill="1" applyBorder="1" applyAlignment="1">
      <alignment horizontal="right" wrapText="1"/>
    </xf>
    <xf numFmtId="0" fontId="74" fillId="0" borderId="39" xfId="0" applyFont="1" applyFill="1" applyBorder="1" applyProtection="1"/>
    <xf numFmtId="0" fontId="74" fillId="0" borderId="29" xfId="0" applyFont="1" applyBorder="1" applyProtection="1"/>
    <xf numFmtId="0" fontId="78" fillId="0" borderId="22" xfId="0" applyFont="1" applyFill="1" applyBorder="1"/>
    <xf numFmtId="0" fontId="81" fillId="0" borderId="0" xfId="535" applyFont="1" applyFill="1"/>
    <xf numFmtId="0" fontId="76" fillId="0" borderId="133" xfId="303" applyFont="1" applyFill="1" applyBorder="1"/>
    <xf numFmtId="0" fontId="79" fillId="0" borderId="133" xfId="424" applyFont="1" applyFill="1" applyBorder="1" applyAlignment="1"/>
    <xf numFmtId="0" fontId="76" fillId="0" borderId="133" xfId="424" applyFont="1" applyFill="1" applyBorder="1" applyAlignment="1">
      <alignment horizontal="left" indent="1"/>
    </xf>
    <xf numFmtId="0" fontId="76" fillId="0" borderId="133" xfId="424" applyFont="1" applyFill="1" applyBorder="1" applyAlignment="1">
      <alignment horizontal="left"/>
    </xf>
    <xf numFmtId="174" fontId="78" fillId="0" borderId="0" xfId="440" applyNumberFormat="1" applyFont="1" applyFill="1" applyBorder="1" applyAlignment="1">
      <alignment horizontal="right"/>
    </xf>
    <xf numFmtId="0" fontId="78" fillId="0" borderId="172" xfId="303" applyFont="1" applyFill="1" applyBorder="1" applyAlignment="1">
      <alignment horizontal="center" vertical="center"/>
    </xf>
    <xf numFmtId="174" fontId="78" fillId="0" borderId="173" xfId="440" applyNumberFormat="1" applyFont="1" applyFill="1" applyBorder="1"/>
    <xf numFmtId="174" fontId="78" fillId="0" borderId="173" xfId="440" applyNumberFormat="1" applyFont="1" applyFill="1" applyBorder="1" applyAlignment="1">
      <alignment horizontal="right"/>
    </xf>
    <xf numFmtId="174" fontId="78" fillId="0" borderId="145" xfId="440" applyNumberFormat="1" applyFont="1" applyFill="1" applyBorder="1"/>
    <xf numFmtId="9" fontId="76" fillId="0" borderId="0" xfId="0" quotePrefix="1" applyNumberFormat="1" applyFont="1" applyFill="1" applyBorder="1" applyAlignment="1" applyProtection="1"/>
    <xf numFmtId="9" fontId="129" fillId="0" borderId="0" xfId="0" quotePrefix="1" applyNumberFormat="1" applyFont="1" applyFill="1" applyBorder="1" applyAlignment="1" applyProtection="1"/>
    <xf numFmtId="0" fontId="129" fillId="0" borderId="0" xfId="303" applyFont="1" applyFill="1"/>
    <xf numFmtId="0" fontId="78" fillId="0" borderId="139" xfId="303" applyFont="1" applyFill="1" applyBorder="1" applyAlignment="1">
      <alignment vertical="center"/>
    </xf>
    <xf numFmtId="0" fontId="74" fillId="0" borderId="161" xfId="303" applyFont="1" applyBorder="1" applyAlignment="1">
      <alignment horizontal="center" vertical="top"/>
    </xf>
    <xf numFmtId="0" fontId="74" fillId="0" borderId="168" xfId="303" applyFont="1" applyFill="1" applyBorder="1" applyAlignment="1">
      <alignment horizontal="center" vertical="top"/>
    </xf>
    <xf numFmtId="0" fontId="109" fillId="0" borderId="0" xfId="303" applyFont="1" applyBorder="1" applyAlignment="1" applyProtection="1">
      <alignment horizontal="center"/>
    </xf>
    <xf numFmtId="0" fontId="78" fillId="0" borderId="17" xfId="0" applyFont="1" applyBorder="1" applyAlignment="1" applyProtection="1">
      <alignment horizontal="left" wrapText="1"/>
    </xf>
    <xf numFmtId="0" fontId="78" fillId="0" borderId="0" xfId="0" applyFont="1" applyBorder="1" applyAlignment="1" applyProtection="1">
      <alignment horizontal="left" wrapText="1"/>
    </xf>
    <xf numFmtId="0" fontId="74" fillId="0" borderId="21" xfId="303" applyFont="1" applyFill="1" applyBorder="1" applyProtection="1"/>
    <xf numFmtId="0" fontId="78" fillId="0" borderId="48" xfId="303" applyFont="1" applyFill="1" applyBorder="1" applyAlignment="1" applyProtection="1">
      <alignment horizontal="center" wrapText="1"/>
    </xf>
    <xf numFmtId="0" fontId="74" fillId="0" borderId="57" xfId="303" applyFont="1" applyFill="1" applyBorder="1" applyAlignment="1" applyProtection="1">
      <alignment horizontal="center"/>
    </xf>
    <xf numFmtId="0" fontId="78" fillId="0" borderId="201" xfId="303" applyFont="1" applyFill="1" applyBorder="1" applyAlignment="1" applyProtection="1">
      <alignment horizontal="center" wrapText="1"/>
    </xf>
    <xf numFmtId="0" fontId="78" fillId="0" borderId="0" xfId="303" applyFont="1" applyFill="1" applyBorder="1" applyAlignment="1"/>
    <xf numFmtId="185" fontId="78" fillId="0" borderId="0" xfId="303" applyNumberFormat="1" applyFont="1" applyFill="1" applyBorder="1" applyAlignment="1">
      <alignment horizontal="right"/>
    </xf>
    <xf numFmtId="0" fontId="78" fillId="0" borderId="0" xfId="303" applyFont="1" applyFill="1" applyBorder="1"/>
    <xf numFmtId="185" fontId="78" fillId="0" borderId="0" xfId="303" applyNumberFormat="1" applyFont="1" applyFill="1" applyBorder="1"/>
    <xf numFmtId="188" fontId="78" fillId="0" borderId="0" xfId="434" applyNumberFormat="1" applyFont="1" applyFill="1" applyBorder="1"/>
    <xf numFmtId="0" fontId="74" fillId="0" borderId="247" xfId="303" applyFont="1" applyBorder="1" applyAlignment="1">
      <alignment horizontal="left" vertical="center"/>
    </xf>
    <xf numFmtId="0" fontId="74" fillId="0" borderId="248" xfId="303" applyFont="1" applyBorder="1" applyAlignment="1">
      <alignment horizontal="left"/>
    </xf>
    <xf numFmtId="0" fontId="74" fillId="0" borderId="249" xfId="303" applyFont="1" applyBorder="1" applyAlignment="1">
      <alignment horizontal="center"/>
    </xf>
    <xf numFmtId="0" fontId="74" fillId="0" borderId="34" xfId="303" applyFont="1" applyBorder="1" applyAlignment="1">
      <alignment horizontal="left"/>
    </xf>
    <xf numFmtId="0" fontId="74" fillId="0" borderId="214" xfId="303" applyFont="1" applyBorder="1" applyAlignment="1">
      <alignment horizontal="center"/>
    </xf>
    <xf numFmtId="0" fontId="78" fillId="0" borderId="227" xfId="303" applyFont="1" applyBorder="1"/>
    <xf numFmtId="0" fontId="74" fillId="0" borderId="251" xfId="303" applyFont="1" applyBorder="1" applyAlignment="1">
      <alignment horizontal="left"/>
    </xf>
    <xf numFmtId="0" fontId="74" fillId="0" borderId="224" xfId="303" applyFont="1" applyBorder="1" applyAlignment="1">
      <alignment horizontal="left" vertical="center"/>
    </xf>
    <xf numFmtId="0" fontId="74" fillId="0" borderId="0" xfId="303" applyFont="1" applyFill="1" applyAlignment="1">
      <alignment horizontal="center" vertical="center"/>
    </xf>
    <xf numFmtId="0" fontId="78" fillId="0" borderId="0" xfId="303" applyFont="1" applyBorder="1" applyAlignment="1">
      <alignment horizontal="left"/>
    </xf>
    <xf numFmtId="185" fontId="78" fillId="0" borderId="0" xfId="303" applyNumberFormat="1" applyFont="1" applyBorder="1" applyAlignment="1">
      <alignment horizontal="right"/>
    </xf>
    <xf numFmtId="185" fontId="78" fillId="0" borderId="0" xfId="303" applyNumberFormat="1" applyFont="1" applyBorder="1"/>
    <xf numFmtId="0" fontId="78" fillId="0" borderId="87" xfId="303" applyFont="1" applyBorder="1"/>
    <xf numFmtId="0" fontId="133" fillId="0" borderId="0" xfId="303" applyFont="1" applyBorder="1" applyAlignment="1" applyProtection="1">
      <alignment horizontal="center"/>
    </xf>
    <xf numFmtId="174" fontId="74" fillId="0" borderId="224" xfId="411" applyNumberFormat="1" applyFont="1" applyBorder="1" applyAlignment="1"/>
    <xf numFmtId="174" fontId="78" fillId="30" borderId="221" xfId="303" applyNumberFormat="1" applyFont="1" applyFill="1" applyBorder="1" applyAlignment="1" applyProtection="1"/>
    <xf numFmtId="174" fontId="78" fillId="30" borderId="228" xfId="303" applyNumberFormat="1" applyFont="1" applyFill="1" applyBorder="1" applyAlignment="1" applyProtection="1"/>
    <xf numFmtId="174" fontId="78" fillId="30" borderId="221" xfId="303" applyNumberFormat="1" applyFont="1" applyFill="1" applyBorder="1" applyProtection="1"/>
    <xf numFmtId="174" fontId="78" fillId="30" borderId="228" xfId="303" applyNumberFormat="1" applyFont="1" applyFill="1" applyBorder="1" applyProtection="1"/>
    <xf numFmtId="174" fontId="74" fillId="0" borderId="16" xfId="0" applyNumberFormat="1" applyFont="1" applyFill="1" applyBorder="1" applyProtection="1"/>
    <xf numFmtId="171" fontId="74" fillId="0" borderId="16" xfId="0" applyNumberFormat="1" applyFont="1" applyFill="1" applyBorder="1" applyAlignment="1" applyProtection="1">
      <alignment horizontal="right"/>
    </xf>
    <xf numFmtId="0" fontId="74" fillId="0" borderId="0" xfId="0" applyFont="1" applyAlignment="1">
      <alignment horizontal="center" vertical="center"/>
    </xf>
    <xf numFmtId="0" fontId="74" fillId="0" borderId="0" xfId="0" applyFont="1" applyBorder="1" applyAlignment="1">
      <alignment horizontal="center" vertical="center"/>
    </xf>
    <xf numFmtId="0" fontId="78" fillId="30" borderId="108" xfId="660" applyFont="1" applyFill="1" applyBorder="1" applyAlignment="1" applyProtection="1">
      <alignment horizontal="center" vertical="center"/>
    </xf>
    <xf numFmtId="0" fontId="78" fillId="30" borderId="92" xfId="660" applyFont="1" applyFill="1" applyBorder="1" applyAlignment="1" applyProtection="1">
      <alignment horizontal="center" vertical="center"/>
    </xf>
    <xf numFmtId="0" fontId="122" fillId="0" borderId="90" xfId="0" applyFont="1" applyBorder="1" applyAlignment="1" applyProtection="1"/>
    <xf numFmtId="0" fontId="74" fillId="0" borderId="0" xfId="0" applyFont="1" applyAlignment="1"/>
    <xf numFmtId="0" fontId="74" fillId="0" borderId="0" xfId="0" applyFont="1" applyFill="1" applyBorder="1" applyAlignment="1"/>
    <xf numFmtId="0" fontId="76" fillId="39" borderId="133" xfId="303" applyFont="1" applyFill="1" applyBorder="1" applyAlignment="1">
      <alignment horizontal="left" indent="4"/>
    </xf>
    <xf numFmtId="0" fontId="79" fillId="39" borderId="152" xfId="303" applyFont="1" applyFill="1" applyBorder="1" applyAlignment="1">
      <alignment horizontal="center" vertical="center"/>
    </xf>
    <xf numFmtId="174" fontId="74" fillId="39" borderId="137" xfId="440" applyNumberFormat="1" applyFont="1" applyFill="1" applyBorder="1"/>
    <xf numFmtId="174" fontId="74" fillId="39" borderId="137" xfId="440" applyNumberFormat="1" applyFont="1" applyFill="1" applyBorder="1" applyAlignment="1">
      <alignment horizontal="right"/>
    </xf>
    <xf numFmtId="0" fontId="76" fillId="39" borderId="133" xfId="424" applyFont="1" applyFill="1" applyBorder="1" applyAlignment="1">
      <alignment horizontal="left" indent="4"/>
    </xf>
    <xf numFmtId="0" fontId="79" fillId="39" borderId="133" xfId="424" applyFont="1" applyFill="1" applyBorder="1" applyAlignment="1">
      <alignment horizontal="left" indent="4"/>
    </xf>
    <xf numFmtId="174" fontId="78" fillId="39" borderId="137" xfId="440" applyNumberFormat="1" applyFont="1" applyFill="1" applyBorder="1"/>
    <xf numFmtId="174" fontId="78" fillId="39" borderId="137" xfId="440" applyNumberFormat="1" applyFont="1" applyFill="1" applyBorder="1" applyAlignment="1">
      <alignment horizontal="right"/>
    </xf>
    <xf numFmtId="0" fontId="76" fillId="39" borderId="133" xfId="303" applyFont="1" applyFill="1" applyBorder="1" applyAlignment="1">
      <alignment horizontal="left" indent="6"/>
    </xf>
    <xf numFmtId="0" fontId="79" fillId="39" borderId="133" xfId="303" applyFont="1" applyFill="1" applyBorder="1" applyAlignment="1">
      <alignment horizontal="left" indent="4"/>
    </xf>
    <xf numFmtId="0" fontId="76" fillId="39" borderId="133" xfId="303" applyFont="1" applyFill="1" applyBorder="1" applyAlignment="1">
      <alignment horizontal="left" indent="2"/>
    </xf>
    <xf numFmtId="0" fontId="79" fillId="39" borderId="133" xfId="303" applyFont="1" applyFill="1" applyBorder="1" applyAlignment="1">
      <alignment horizontal="left" indent="2"/>
    </xf>
    <xf numFmtId="0" fontId="78" fillId="0" borderId="254" xfId="0" applyFont="1" applyFill="1" applyBorder="1" applyProtection="1"/>
    <xf numFmtId="0" fontId="78" fillId="0" borderId="255" xfId="0" applyFont="1" applyFill="1" applyBorder="1" applyProtection="1"/>
    <xf numFmtId="0" fontId="78" fillId="0" borderId="241" xfId="0" applyFont="1" applyFill="1" applyBorder="1" applyProtection="1"/>
    <xf numFmtId="0" fontId="78" fillId="0" borderId="243" xfId="0" applyFont="1" applyFill="1" applyBorder="1" applyProtection="1"/>
    <xf numFmtId="9" fontId="78" fillId="0" borderId="49" xfId="0" applyNumberFormat="1" applyFont="1" applyFill="1" applyBorder="1" applyAlignment="1" applyProtection="1"/>
    <xf numFmtId="0" fontId="74" fillId="0" borderId="49" xfId="0" applyFont="1" applyFill="1" applyBorder="1" applyProtection="1"/>
    <xf numFmtId="0" fontId="82" fillId="0" borderId="0" xfId="0" applyFont="1" applyBorder="1" applyProtection="1"/>
    <xf numFmtId="0" fontId="82" fillId="0" borderId="0" xfId="0" applyFont="1" applyBorder="1"/>
    <xf numFmtId="0" fontId="78" fillId="0" borderId="96" xfId="0" applyFont="1" applyFill="1" applyBorder="1" applyProtection="1"/>
    <xf numFmtId="0" fontId="82" fillId="0" borderId="0" xfId="0" quotePrefix="1" applyFont="1" applyBorder="1" applyProtection="1"/>
    <xf numFmtId="0" fontId="82" fillId="0" borderId="0" xfId="0" quotePrefix="1" applyFont="1" applyBorder="1"/>
    <xf numFmtId="0" fontId="82" fillId="0" borderId="0" xfId="0" applyFont="1" applyProtection="1"/>
    <xf numFmtId="0" fontId="122" fillId="0" borderId="19" xfId="0" applyFont="1" applyFill="1" applyBorder="1" applyAlignment="1" applyProtection="1">
      <alignment vertical="center"/>
    </xf>
    <xf numFmtId="0" fontId="82" fillId="0" borderId="21" xfId="0" applyFont="1" applyBorder="1" applyProtection="1"/>
    <xf numFmtId="0" fontId="122" fillId="0" borderId="0" xfId="0" applyFont="1" applyBorder="1" applyProtection="1"/>
    <xf numFmtId="0" fontId="82" fillId="0" borderId="0" xfId="0" applyFont="1" applyBorder="1" applyAlignment="1" applyProtection="1">
      <alignment vertical="top"/>
    </xf>
    <xf numFmtId="0" fontId="122" fillId="0" borderId="0" xfId="0" applyFont="1" applyFill="1" applyBorder="1" applyAlignment="1" applyProtection="1">
      <alignment vertical="top"/>
    </xf>
    <xf numFmtId="0" fontId="82" fillId="0" borderId="0" xfId="0" applyFont="1" applyAlignment="1">
      <alignment vertical="top"/>
    </xf>
    <xf numFmtId="171" fontId="135" fillId="0" borderId="0" xfId="0" applyNumberFormat="1" applyFont="1" applyFill="1" applyBorder="1" applyAlignment="1">
      <alignment vertical="top"/>
    </xf>
    <xf numFmtId="171" fontId="135" fillId="0" borderId="0" xfId="0" applyNumberFormat="1" applyFont="1" applyFill="1" applyBorder="1"/>
    <xf numFmtId="0" fontId="82" fillId="0" borderId="0" xfId="0" applyFont="1" applyFill="1" applyBorder="1"/>
    <xf numFmtId="0" fontId="74" fillId="39" borderId="159" xfId="303" applyFont="1" applyFill="1" applyBorder="1" applyAlignment="1">
      <alignment horizontal="center"/>
    </xf>
    <xf numFmtId="0" fontId="74" fillId="39" borderId="156" xfId="303" applyFont="1" applyFill="1" applyBorder="1" applyAlignment="1">
      <alignment horizontal="center"/>
    </xf>
    <xf numFmtId="0" fontId="83" fillId="0" borderId="0" xfId="303" applyFont="1" applyBorder="1" applyAlignment="1" applyProtection="1">
      <alignment horizontal="center"/>
    </xf>
    <xf numFmtId="0" fontId="81" fillId="0" borderId="134" xfId="535" applyFont="1" applyBorder="1"/>
    <xf numFmtId="0" fontId="78" fillId="0" borderId="165" xfId="303" applyFont="1" applyFill="1" applyBorder="1" applyAlignment="1" applyProtection="1">
      <alignment horizontal="center" vertical="center"/>
    </xf>
    <xf numFmtId="0" fontId="81" fillId="0" borderId="148" xfId="535" applyFont="1" applyFill="1" applyBorder="1"/>
    <xf numFmtId="0" fontId="74" fillId="0" borderId="180" xfId="303" applyFont="1" applyFill="1" applyBorder="1" applyAlignment="1">
      <alignment horizontal="center" vertical="center"/>
    </xf>
    <xf numFmtId="0" fontId="78" fillId="0" borderId="159" xfId="303" applyFont="1" applyFill="1" applyBorder="1"/>
    <xf numFmtId="0" fontId="74" fillId="0" borderId="171" xfId="303" applyFont="1" applyFill="1" applyBorder="1"/>
    <xf numFmtId="176" fontId="79" fillId="0" borderId="156" xfId="436" applyNumberFormat="1" applyFont="1" applyFill="1" applyBorder="1" applyAlignment="1">
      <alignment horizontal="center"/>
    </xf>
    <xf numFmtId="174" fontId="79" fillId="0" borderId="198" xfId="436" applyNumberFormat="1" applyFont="1" applyFill="1" applyBorder="1"/>
    <xf numFmtId="174" fontId="79" fillId="0" borderId="180" xfId="436" applyNumberFormat="1" applyFont="1" applyFill="1" applyBorder="1"/>
    <xf numFmtId="176" fontId="79" fillId="0" borderId="179" xfId="436" applyNumberFormat="1" applyFont="1" applyFill="1" applyBorder="1"/>
    <xf numFmtId="176" fontId="79" fillId="0" borderId="169" xfId="436" applyNumberFormat="1" applyFont="1" applyFill="1" applyBorder="1"/>
    <xf numFmtId="0" fontId="74" fillId="0" borderId="168" xfId="303" applyFont="1" applyFill="1" applyBorder="1" applyAlignment="1">
      <alignment horizontal="center"/>
    </xf>
    <xf numFmtId="0" fontId="74" fillId="0" borderId="0" xfId="303" applyFont="1" applyBorder="1" applyAlignment="1">
      <alignment horizontal="center"/>
    </xf>
    <xf numFmtId="0" fontId="74" fillId="0" borderId="0" xfId="303" applyFont="1" applyFill="1" applyBorder="1" applyAlignment="1">
      <alignment wrapText="1"/>
    </xf>
    <xf numFmtId="10" fontId="74" fillId="0" borderId="0" xfId="426" applyNumberFormat="1" applyFont="1" applyBorder="1"/>
    <xf numFmtId="184" fontId="74" fillId="0" borderId="27" xfId="303" applyNumberFormat="1" applyFont="1" applyFill="1" applyBorder="1" applyProtection="1"/>
    <xf numFmtId="184" fontId="74" fillId="0" borderId="263" xfId="303" applyNumberFormat="1" applyFont="1" applyFill="1" applyBorder="1" applyProtection="1"/>
    <xf numFmtId="184" fontId="74" fillId="0" borderId="264" xfId="303" applyNumberFormat="1" applyFont="1" applyFill="1" applyBorder="1" applyProtection="1"/>
    <xf numFmtId="0" fontId="78" fillId="0" borderId="229" xfId="303" applyFont="1" applyBorder="1" applyProtection="1"/>
    <xf numFmtId="0" fontId="78" fillId="0" borderId="235" xfId="303" applyFont="1" applyBorder="1" applyProtection="1"/>
    <xf numFmtId="0" fontId="78" fillId="0" borderId="230" xfId="303" applyFont="1" applyBorder="1" applyProtection="1"/>
    <xf numFmtId="0" fontId="78" fillId="0" borderId="236" xfId="303" applyFont="1" applyBorder="1" applyProtection="1"/>
    <xf numFmtId="0" fontId="78" fillId="0" borderId="229" xfId="303" applyFont="1" applyFill="1" applyBorder="1" applyProtection="1"/>
    <xf numFmtId="0" fontId="78" fillId="0" borderId="235" xfId="303" applyFont="1" applyFill="1" applyBorder="1" applyProtection="1"/>
    <xf numFmtId="0" fontId="78" fillId="0" borderId="267" xfId="303" applyFont="1" applyFill="1" applyBorder="1" applyProtection="1"/>
    <xf numFmtId="0" fontId="74" fillId="0" borderId="235" xfId="303" applyFont="1" applyBorder="1" applyProtection="1"/>
    <xf numFmtId="0" fontId="74" fillId="0" borderId="267" xfId="303" applyFont="1" applyBorder="1" applyProtection="1"/>
    <xf numFmtId="0" fontId="74" fillId="0" borderId="18" xfId="303" applyFont="1" applyFill="1" applyBorder="1" applyProtection="1"/>
    <xf numFmtId="0" fontId="78" fillId="0" borderId="273" xfId="303" applyFont="1" applyFill="1" applyBorder="1" applyProtection="1"/>
    <xf numFmtId="0" fontId="74" fillId="0" borderId="227" xfId="303" applyFont="1" applyBorder="1" applyProtection="1"/>
    <xf numFmtId="0" fontId="74" fillId="0" borderId="274" xfId="303" applyFont="1" applyBorder="1" applyProtection="1"/>
    <xf numFmtId="0" fontId="78" fillId="0" borderId="101" xfId="303" applyFont="1" applyBorder="1" applyAlignment="1" applyProtection="1"/>
    <xf numFmtId="0" fontId="74" fillId="0" borderId="205" xfId="303" applyFont="1" applyFill="1" applyBorder="1" applyProtection="1"/>
    <xf numFmtId="0" fontId="74" fillId="0" borderId="18" xfId="303" applyFont="1" applyFill="1" applyBorder="1" applyAlignment="1" applyProtection="1"/>
    <xf numFmtId="0" fontId="83" fillId="0" borderId="0" xfId="303" applyFont="1" applyBorder="1" applyAlignment="1" applyProtection="1">
      <alignment horizontal="center"/>
    </xf>
    <xf numFmtId="0" fontId="78" fillId="0" borderId="212" xfId="303" applyFont="1" applyBorder="1"/>
    <xf numFmtId="0" fontId="13" fillId="0" borderId="0" xfId="303"/>
    <xf numFmtId="0" fontId="118" fillId="0" borderId="0" xfId="303" applyFont="1" applyBorder="1" applyAlignment="1" applyProtection="1"/>
    <xf numFmtId="0" fontId="83" fillId="0" borderId="0" xfId="303" applyFont="1" applyBorder="1" applyAlignment="1" applyProtection="1"/>
    <xf numFmtId="0" fontId="74" fillId="0" borderId="125" xfId="303" applyFont="1" applyBorder="1" applyAlignment="1">
      <alignment horizontal="left" vertical="center"/>
    </xf>
    <xf numFmtId="0" fontId="69" fillId="0" borderId="125" xfId="310" applyFont="1" applyBorder="1" applyProtection="1"/>
    <xf numFmtId="0" fontId="74" fillId="0" borderId="148" xfId="303" applyFont="1" applyBorder="1"/>
    <xf numFmtId="0" fontId="78" fillId="0" borderId="131" xfId="303" applyFont="1" applyBorder="1" applyProtection="1"/>
    <xf numFmtId="0" fontId="69" fillId="0" borderId="132" xfId="310" applyFont="1" applyBorder="1" applyProtection="1"/>
    <xf numFmtId="0" fontId="74" fillId="0" borderId="145" xfId="303" applyFont="1" applyBorder="1"/>
    <xf numFmtId="0" fontId="88" fillId="0" borderId="0" xfId="0" applyFont="1" applyAlignment="1">
      <alignment horizontal="center"/>
    </xf>
    <xf numFmtId="0" fontId="78" fillId="30" borderId="17" xfId="660" applyFont="1" applyFill="1" applyBorder="1" applyAlignment="1" applyProtection="1">
      <alignment horizontal="left"/>
    </xf>
    <xf numFmtId="0" fontId="78" fillId="30" borderId="0" xfId="660" applyFont="1" applyFill="1" applyBorder="1" applyAlignment="1" applyProtection="1">
      <alignment horizontal="left"/>
    </xf>
    <xf numFmtId="0" fontId="74" fillId="75" borderId="251" xfId="660" applyFont="1" applyFill="1" applyBorder="1" applyAlignment="1" applyProtection="1"/>
    <xf numFmtId="0" fontId="81" fillId="0" borderId="0" xfId="739" applyFont="1"/>
    <xf numFmtId="0" fontId="74" fillId="30" borderId="251" xfId="660" applyFont="1" applyFill="1" applyBorder="1" applyAlignment="1" applyProtection="1">
      <alignment horizontal="left"/>
    </xf>
    <xf numFmtId="0" fontId="74" fillId="75" borderId="251" xfId="660" applyFont="1" applyFill="1" applyBorder="1" applyAlignment="1" applyProtection="1">
      <alignment horizontal="left" indent="5"/>
    </xf>
    <xf numFmtId="0" fontId="108" fillId="30" borderId="0" xfId="660" applyFont="1" applyFill="1" applyBorder="1" applyAlignment="1" applyProtection="1">
      <alignment horizontal="right"/>
    </xf>
    <xf numFmtId="10" fontId="108" fillId="30" borderId="0" xfId="660" applyNumberFormat="1" applyFont="1" applyFill="1" applyBorder="1" applyAlignment="1" applyProtection="1">
      <alignment horizontal="right"/>
    </xf>
    <xf numFmtId="0" fontId="108" fillId="75" borderId="0" xfId="660" applyFont="1" applyFill="1" applyBorder="1" applyAlignment="1" applyProtection="1">
      <alignment horizontal="left" indent="5"/>
    </xf>
    <xf numFmtId="0" fontId="74" fillId="75" borderId="257" xfId="660" applyFont="1" applyFill="1" applyBorder="1" applyAlignment="1" applyProtection="1">
      <alignment horizontal="left" indent="5"/>
    </xf>
    <xf numFmtId="0" fontId="108" fillId="75" borderId="253" xfId="660" applyFont="1" applyFill="1" applyBorder="1" applyAlignment="1" applyProtection="1">
      <alignment horizontal="left" indent="5"/>
    </xf>
    <xf numFmtId="174" fontId="74" fillId="0" borderId="17" xfId="411" applyNumberFormat="1" applyFont="1" applyFill="1" applyBorder="1" applyAlignment="1"/>
    <xf numFmtId="174" fontId="74" fillId="0" borderId="224" xfId="411" applyNumberFormat="1" applyFont="1" applyFill="1" applyBorder="1" applyAlignment="1"/>
    <xf numFmtId="210" fontId="69" fillId="76" borderId="284" xfId="655" applyNumberFormat="1" applyFont="1" applyFill="1" applyBorder="1"/>
    <xf numFmtId="210" fontId="70" fillId="76" borderId="285" xfId="655" applyNumberFormat="1" applyFont="1" applyFill="1" applyBorder="1"/>
    <xf numFmtId="210" fontId="70" fillId="76" borderId="102" xfId="655" applyNumberFormat="1" applyFont="1" applyFill="1" applyBorder="1"/>
    <xf numFmtId="0" fontId="74" fillId="0" borderId="133" xfId="303" applyFont="1" applyBorder="1" applyAlignment="1"/>
    <xf numFmtId="174" fontId="74" fillId="0" borderId="33" xfId="411" applyNumberFormat="1" applyFont="1" applyFill="1" applyBorder="1" applyAlignment="1"/>
    <xf numFmtId="174" fontId="74" fillId="0" borderId="253" xfId="411" applyNumberFormat="1" applyFont="1" applyFill="1" applyBorder="1" applyAlignment="1"/>
    <xf numFmtId="0" fontId="74" fillId="0" borderId="225" xfId="303" applyFont="1" applyBorder="1" applyAlignment="1">
      <alignment horizontal="left"/>
    </xf>
    <xf numFmtId="0" fontId="138" fillId="0" borderId="18" xfId="303" applyFont="1" applyBorder="1" applyProtection="1"/>
    <xf numFmtId="0" fontId="76" fillId="39" borderId="133" xfId="424" applyFont="1" applyFill="1" applyBorder="1" applyAlignment="1">
      <alignment horizontal="left" indent="5"/>
    </xf>
    <xf numFmtId="0" fontId="141" fillId="39" borderId="152" xfId="303" applyFont="1" applyFill="1" applyBorder="1" applyAlignment="1">
      <alignment horizontal="center" vertical="center"/>
    </xf>
    <xf numFmtId="0" fontId="141" fillId="39" borderId="133" xfId="424" applyFont="1" applyFill="1" applyBorder="1" applyAlignment="1">
      <alignment horizontal="left" indent="4"/>
    </xf>
    <xf numFmtId="0" fontId="141" fillId="39" borderId="133" xfId="303" applyFont="1" applyFill="1" applyBorder="1" applyAlignment="1">
      <alignment horizontal="left" indent="2"/>
    </xf>
    <xf numFmtId="0" fontId="74" fillId="0" borderId="0" xfId="0" applyFont="1" applyFill="1" applyBorder="1" applyAlignment="1" applyProtection="1">
      <alignment horizontal="left" vertical="top"/>
    </xf>
    <xf numFmtId="0" fontId="74" fillId="0" borderId="0" xfId="0" applyFont="1" applyAlignment="1">
      <alignment horizontal="left"/>
    </xf>
    <xf numFmtId="9" fontId="74" fillId="0" borderId="17" xfId="0" applyNumberFormat="1" applyFont="1" applyBorder="1" applyAlignment="1">
      <alignment horizontal="left" wrapText="1" indent="3"/>
    </xf>
    <xf numFmtId="168" fontId="76" fillId="0" borderId="288" xfId="399" applyNumberFormat="1" applyFont="1" applyFill="1" applyBorder="1" applyAlignment="1">
      <alignment horizontal="right"/>
    </xf>
    <xf numFmtId="168" fontId="76" fillId="0" borderId="142" xfId="399" applyNumberFormat="1" applyFont="1" applyFill="1" applyBorder="1" applyAlignment="1">
      <alignment horizontal="right"/>
    </xf>
    <xf numFmtId="168" fontId="76" fillId="0" borderId="289" xfId="399" applyNumberFormat="1" applyFont="1" applyFill="1" applyBorder="1" applyAlignment="1">
      <alignment horizontal="right"/>
    </xf>
    <xf numFmtId="168" fontId="76" fillId="0" borderId="136" xfId="399" applyNumberFormat="1" applyFont="1" applyFill="1" applyBorder="1" applyAlignment="1">
      <alignment horizontal="right"/>
    </xf>
    <xf numFmtId="168" fontId="76" fillId="0" borderId="137" xfId="399" applyNumberFormat="1" applyFont="1" applyFill="1" applyBorder="1" applyAlignment="1">
      <alignment horizontal="right"/>
    </xf>
    <xf numFmtId="168" fontId="76" fillId="0" borderId="149" xfId="399" applyNumberFormat="1" applyFont="1" applyFill="1" applyBorder="1" applyAlignment="1">
      <alignment horizontal="right"/>
    </xf>
    <xf numFmtId="174" fontId="79" fillId="0" borderId="99" xfId="290" applyNumberFormat="1" applyFont="1" applyBorder="1" applyAlignment="1">
      <alignment horizontal="center" vertical="center" wrapText="1"/>
    </xf>
    <xf numFmtId="168" fontId="74" fillId="0" borderId="34" xfId="740" applyNumberFormat="1" applyFont="1" applyBorder="1"/>
    <xf numFmtId="10" fontId="74" fillId="0" borderId="34" xfId="740" applyNumberFormat="1" applyFont="1" applyBorder="1"/>
    <xf numFmtId="0" fontId="133" fillId="0" borderId="0" xfId="303" applyFont="1" applyBorder="1" applyAlignment="1" applyProtection="1">
      <alignment horizontal="center"/>
    </xf>
    <xf numFmtId="0" fontId="109" fillId="0" borderId="0" xfId="303" applyFont="1" applyBorder="1" applyAlignment="1" applyProtection="1">
      <alignment horizontal="center"/>
    </xf>
    <xf numFmtId="0" fontId="74" fillId="0" borderId="32" xfId="303" applyFont="1" applyFill="1" applyBorder="1" applyAlignment="1"/>
    <xf numFmtId="0" fontId="74" fillId="0" borderId="16" xfId="303" applyFont="1" applyFill="1" applyBorder="1" applyAlignment="1"/>
    <xf numFmtId="9" fontId="74" fillId="0" borderId="17" xfId="303" applyNumberFormat="1" applyFont="1" applyBorder="1" applyAlignment="1" applyProtection="1"/>
    <xf numFmtId="9" fontId="74" fillId="0" borderId="0" xfId="303" applyNumberFormat="1" applyFont="1" applyBorder="1" applyAlignment="1" applyProtection="1"/>
    <xf numFmtId="0" fontId="74" fillId="0" borderId="286" xfId="303" applyFont="1" applyBorder="1" applyAlignment="1" applyProtection="1"/>
    <xf numFmtId="0" fontId="74" fillId="0" borderId="292" xfId="303" applyFont="1" applyBorder="1" applyAlignment="1" applyProtection="1"/>
    <xf numFmtId="0" fontId="78" fillId="0" borderId="275" xfId="303" applyFont="1" applyBorder="1" applyAlignment="1" applyProtection="1"/>
    <xf numFmtId="0" fontId="78" fillId="0" borderId="227" xfId="303" applyFont="1" applyBorder="1" applyAlignment="1" applyProtection="1"/>
    <xf numFmtId="0" fontId="75" fillId="0" borderId="0" xfId="303" applyFont="1" applyFill="1" applyBorder="1" applyAlignment="1">
      <alignment vertical="center"/>
    </xf>
    <xf numFmtId="0" fontId="78" fillId="0" borderId="35" xfId="303" applyFont="1" applyBorder="1" applyAlignment="1">
      <alignment vertical="center"/>
    </xf>
    <xf numFmtId="0" fontId="76" fillId="0" borderId="0" xfId="303" applyFont="1" applyFill="1" applyBorder="1" applyAlignment="1">
      <alignment vertical="top"/>
    </xf>
    <xf numFmtId="0" fontId="75" fillId="0" borderId="33" xfId="303" applyFont="1" applyFill="1" applyBorder="1" applyAlignment="1">
      <alignment vertical="center"/>
    </xf>
    <xf numFmtId="0" fontId="78" fillId="0" borderId="35" xfId="303" applyFont="1" applyFill="1" applyBorder="1" applyAlignment="1">
      <alignment vertical="center"/>
    </xf>
    <xf numFmtId="0" fontId="78" fillId="0" borderId="31" xfId="303" applyFont="1" applyFill="1" applyBorder="1" applyAlignment="1">
      <alignment vertical="center"/>
    </xf>
    <xf numFmtId="0" fontId="74" fillId="0" borderId="58" xfId="303" applyFont="1" applyBorder="1"/>
    <xf numFmtId="0" fontId="74" fillId="0" borderId="33" xfId="303" applyFont="1" applyBorder="1"/>
    <xf numFmtId="0" fontId="74" fillId="0" borderId="31" xfId="303" applyFont="1" applyBorder="1"/>
    <xf numFmtId="0" fontId="74" fillId="0" borderId="253" xfId="303" applyFont="1" applyBorder="1"/>
    <xf numFmtId="0" fontId="76" fillId="0" borderId="35" xfId="303" applyFont="1" applyFill="1" applyBorder="1" applyAlignment="1">
      <alignment vertical="center"/>
    </xf>
    <xf numFmtId="0" fontId="78" fillId="0" borderId="35" xfId="303" applyFont="1" applyFill="1" applyBorder="1" applyAlignment="1"/>
    <xf numFmtId="0" fontId="78" fillId="0" borderId="31" xfId="303" applyFont="1" applyFill="1" applyBorder="1" applyAlignment="1"/>
    <xf numFmtId="0" fontId="140" fillId="0" borderId="0" xfId="0" applyFont="1" applyAlignment="1">
      <alignment vertical="center"/>
    </xf>
    <xf numFmtId="0" fontId="142" fillId="0" borderId="295" xfId="0" applyFont="1" applyFill="1" applyBorder="1" applyAlignment="1" applyProtection="1">
      <alignment horizontal="center"/>
    </xf>
    <xf numFmtId="0" fontId="142" fillId="0" borderId="296" xfId="0" applyFont="1" applyFill="1" applyBorder="1" applyAlignment="1" applyProtection="1">
      <alignment horizontal="center"/>
    </xf>
    <xf numFmtId="0" fontId="140" fillId="0" borderId="0" xfId="0" applyFont="1" applyFill="1"/>
    <xf numFmtId="0" fontId="142" fillId="0" borderId="101" xfId="0" applyFont="1" applyFill="1" applyBorder="1"/>
    <xf numFmtId="0" fontId="140" fillId="0" borderId="16" xfId="0" applyFont="1" applyFill="1" applyBorder="1"/>
    <xf numFmtId="174" fontId="140" fillId="0" borderId="297" xfId="436" applyNumberFormat="1" applyFont="1" applyFill="1" applyBorder="1"/>
    <xf numFmtId="174" fontId="140" fillId="0" borderId="206" xfId="436" applyNumberFormat="1" applyFont="1" applyFill="1" applyBorder="1"/>
    <xf numFmtId="0" fontId="140" fillId="0" borderId="18" xfId="0" applyFont="1" applyFill="1" applyBorder="1"/>
    <xf numFmtId="0" fontId="146" fillId="0" borderId="0" xfId="0" applyFont="1" applyFill="1" applyBorder="1"/>
    <xf numFmtId="0" fontId="140" fillId="0" borderId="0" xfId="0" applyFont="1" applyFill="1" applyBorder="1"/>
    <xf numFmtId="174" fontId="140" fillId="77" borderId="17" xfId="436" applyNumberFormat="1" applyFont="1" applyFill="1" applyBorder="1"/>
    <xf numFmtId="174" fontId="140" fillId="77" borderId="61" xfId="436" applyNumberFormat="1" applyFont="1" applyFill="1" applyBorder="1"/>
    <xf numFmtId="0" fontId="142" fillId="0" borderId="298" xfId="0" applyFont="1" applyFill="1" applyBorder="1"/>
    <xf numFmtId="0" fontId="142" fillId="0" borderId="282" xfId="0" applyFont="1" applyFill="1" applyBorder="1"/>
    <xf numFmtId="174" fontId="142" fillId="78" borderId="215" xfId="436" applyNumberFormat="1" applyFont="1" applyFill="1" applyBorder="1"/>
    <xf numFmtId="174" fontId="142" fillId="78" borderId="223" xfId="436" applyNumberFormat="1" applyFont="1" applyFill="1" applyBorder="1"/>
    <xf numFmtId="0" fontId="142" fillId="0" borderId="18" xfId="0" applyFont="1" applyFill="1" applyBorder="1"/>
    <xf numFmtId="174" fontId="140" fillId="0" borderId="17" xfId="436" applyNumberFormat="1" applyFont="1" applyFill="1" applyBorder="1"/>
    <xf numFmtId="174" fontId="140" fillId="0" borderId="61" xfId="436" applyNumberFormat="1" applyFont="1" applyFill="1" applyBorder="1"/>
    <xf numFmtId="0" fontId="140" fillId="0" borderId="258" xfId="0" applyFont="1" applyFill="1" applyBorder="1"/>
    <xf numFmtId="0" fontId="146" fillId="0" borderId="292" xfId="0" applyFont="1" applyFill="1" applyBorder="1"/>
    <xf numFmtId="0" fontId="140" fillId="0" borderId="292" xfId="0" applyFont="1" applyFill="1" applyBorder="1"/>
    <xf numFmtId="174" fontId="140" fillId="0" borderId="17" xfId="399" applyNumberFormat="1" applyFont="1" applyFill="1" applyBorder="1"/>
    <xf numFmtId="174" fontId="140" fillId="0" borderId="61" xfId="399" applyNumberFormat="1" applyFont="1" applyFill="1" applyBorder="1"/>
    <xf numFmtId="174" fontId="142" fillId="0" borderId="276" xfId="436" applyNumberFormat="1" applyFont="1" applyFill="1" applyBorder="1"/>
    <xf numFmtId="174" fontId="142" fillId="0" borderId="299" xfId="436" applyNumberFormat="1" applyFont="1" applyFill="1" applyBorder="1"/>
    <xf numFmtId="0" fontId="142" fillId="0" borderId="102" xfId="0" applyFont="1" applyFill="1" applyBorder="1"/>
    <xf numFmtId="0" fontId="142" fillId="0" borderId="35" xfId="0" applyFont="1" applyFill="1" applyBorder="1"/>
    <xf numFmtId="174" fontId="142" fillId="78" borderId="85" xfId="436" applyNumberFormat="1" applyFont="1" applyFill="1" applyBorder="1"/>
    <xf numFmtId="174" fontId="142" fillId="78" borderId="64" xfId="436" applyNumberFormat="1" applyFont="1" applyFill="1" applyBorder="1"/>
    <xf numFmtId="0" fontId="76" fillId="0" borderId="0" xfId="303" quotePrefix="1" applyFont="1" applyFill="1" applyBorder="1"/>
    <xf numFmtId="174" fontId="142" fillId="77" borderId="286" xfId="436" applyNumberFormat="1" applyFont="1" applyFill="1" applyBorder="1"/>
    <xf numFmtId="174" fontId="142" fillId="77" borderId="104" xfId="436" applyNumberFormat="1" applyFont="1" applyFill="1" applyBorder="1"/>
    <xf numFmtId="174" fontId="142" fillId="77" borderId="17" xfId="436" applyNumberFormat="1" applyFont="1" applyFill="1" applyBorder="1"/>
    <xf numFmtId="174" fontId="142" fillId="77" borderId="61" xfId="436" applyNumberFormat="1" applyFont="1" applyFill="1" applyBorder="1"/>
    <xf numFmtId="0" fontId="148" fillId="0" borderId="0" xfId="303" applyFont="1" applyBorder="1" applyProtection="1"/>
    <xf numFmtId="0" fontId="11" fillId="0" borderId="0" xfId="303" applyFont="1" applyBorder="1" applyProtection="1"/>
    <xf numFmtId="0" fontId="11" fillId="0" borderId="0" xfId="303" applyFont="1" applyFill="1" applyBorder="1" applyProtection="1"/>
    <xf numFmtId="0" fontId="13" fillId="0" borderId="0" xfId="303" applyAlignment="1">
      <alignment vertical="center"/>
    </xf>
    <xf numFmtId="0" fontId="13" fillId="0" borderId="0" xfId="303" applyFill="1"/>
    <xf numFmtId="0" fontId="13" fillId="0" borderId="0" xfId="303" applyFill="1" applyBorder="1"/>
    <xf numFmtId="0" fontId="81" fillId="0" borderId="0" xfId="742" applyFont="1"/>
    <xf numFmtId="0" fontId="81" fillId="0" borderId="300" xfId="742" applyFont="1" applyBorder="1"/>
    <xf numFmtId="0" fontId="78" fillId="0" borderId="297" xfId="660" applyFont="1" applyFill="1" applyBorder="1" applyAlignment="1" applyProtection="1">
      <alignment horizontal="left" vertical="center"/>
    </xf>
    <xf numFmtId="0" fontId="78" fillId="0" borderId="303" xfId="660" applyFont="1" applyFill="1" applyBorder="1" applyAlignment="1" applyProtection="1">
      <alignment horizontal="left" vertical="center"/>
    </xf>
    <xf numFmtId="0" fontId="114" fillId="0" borderId="297" xfId="660" applyFont="1" applyFill="1" applyBorder="1" applyAlignment="1" applyProtection="1"/>
    <xf numFmtId="211" fontId="114" fillId="0" borderId="302" xfId="660" applyNumberFormat="1" applyFont="1" applyFill="1" applyBorder="1" applyAlignment="1" applyProtection="1"/>
    <xf numFmtId="10" fontId="98" fillId="0" borderId="302" xfId="681" applyNumberFormat="1" applyFont="1" applyFill="1" applyBorder="1" applyAlignment="1" applyProtection="1"/>
    <xf numFmtId="211" fontId="98" fillId="0" borderId="302" xfId="660" applyNumberFormat="1" applyFont="1" applyFill="1" applyBorder="1" applyAlignment="1" applyProtection="1"/>
    <xf numFmtId="0" fontId="98" fillId="0" borderId="302" xfId="660" applyFont="1" applyFill="1" applyBorder="1" applyAlignment="1" applyProtection="1"/>
    <xf numFmtId="0" fontId="98" fillId="0" borderId="303" xfId="660" applyFont="1" applyFill="1" applyBorder="1" applyAlignment="1" applyProtection="1"/>
    <xf numFmtId="0" fontId="150" fillId="0" borderId="17" xfId="743" applyFont="1" applyFill="1" applyBorder="1" applyAlignment="1" applyProtection="1">
      <alignment vertical="center"/>
    </xf>
    <xf numFmtId="0" fontId="140" fillId="0" borderId="304" xfId="743" applyFont="1" applyFill="1" applyBorder="1" applyAlignment="1" applyProtection="1">
      <alignment horizontal="left" vertical="center"/>
    </xf>
    <xf numFmtId="0" fontId="150" fillId="0" borderId="17" xfId="743" applyFont="1" applyFill="1" applyBorder="1" applyAlignment="1" applyProtection="1">
      <alignment horizontal="left" vertical="center"/>
    </xf>
    <xf numFmtId="0" fontId="150" fillId="0" borderId="304" xfId="743" applyFont="1" applyFill="1" applyBorder="1" applyAlignment="1" applyProtection="1">
      <alignment horizontal="left" vertical="center"/>
    </xf>
    <xf numFmtId="0" fontId="150" fillId="0" borderId="36" xfId="743" applyFont="1" applyFill="1" applyBorder="1" applyAlignment="1" applyProtection="1">
      <alignment vertical="center"/>
    </xf>
    <xf numFmtId="0" fontId="119" fillId="0" borderId="0" xfId="742" applyFont="1"/>
    <xf numFmtId="0" fontId="81" fillId="0" borderId="305" xfId="742" applyFont="1" applyBorder="1"/>
    <xf numFmtId="10" fontId="140" fillId="0" borderId="36" xfId="682" applyNumberFormat="1" applyFont="1" applyFill="1" applyBorder="1" applyAlignment="1" applyProtection="1"/>
    <xf numFmtId="0" fontId="13" fillId="0" borderId="0" xfId="303" applyFont="1"/>
    <xf numFmtId="168" fontId="78" fillId="0" borderId="234" xfId="740" applyNumberFormat="1" applyFont="1" applyBorder="1"/>
    <xf numFmtId="9" fontId="74" fillId="0" borderId="86" xfId="740" applyNumberFormat="1" applyFont="1" applyBorder="1"/>
    <xf numFmtId="9" fontId="78" fillId="0" borderId="212" xfId="740" applyNumberFormat="1" applyFont="1" applyBorder="1"/>
    <xf numFmtId="210" fontId="76" fillId="0" borderId="142" xfId="436" applyNumberFormat="1" applyFont="1" applyBorder="1"/>
    <xf numFmtId="210" fontId="76" fillId="0" borderId="137" xfId="436" applyNumberFormat="1" applyFont="1" applyBorder="1"/>
    <xf numFmtId="210" fontId="76" fillId="0" borderId="136" xfId="436" applyNumberFormat="1" applyFont="1" applyFill="1" applyBorder="1"/>
    <xf numFmtId="210" fontId="76" fillId="0" borderId="142" xfId="436" applyNumberFormat="1" applyFont="1" applyFill="1" applyBorder="1"/>
    <xf numFmtId="210" fontId="76" fillId="0" borderId="137" xfId="436" applyNumberFormat="1" applyFont="1" applyFill="1" applyBorder="1"/>
    <xf numFmtId="210" fontId="76" fillId="0" borderId="149" xfId="436" applyNumberFormat="1" applyFont="1" applyFill="1" applyBorder="1"/>
    <xf numFmtId="210" fontId="74" fillId="0" borderId="287" xfId="436" applyNumberFormat="1" applyFont="1" applyBorder="1"/>
    <xf numFmtId="210" fontId="74" fillId="0" borderId="114" xfId="436" applyNumberFormat="1" applyFont="1" applyBorder="1"/>
    <xf numFmtId="210" fontId="74" fillId="0" borderId="149" xfId="436" applyNumberFormat="1" applyFont="1" applyBorder="1"/>
    <xf numFmtId="210" fontId="74" fillId="0" borderId="157" xfId="436" applyNumberFormat="1" applyFont="1" applyBorder="1"/>
    <xf numFmtId="210" fontId="74" fillId="0" borderId="137" xfId="440" applyNumberFormat="1" applyFont="1" applyFill="1" applyBorder="1"/>
    <xf numFmtId="210" fontId="74" fillId="0" borderId="137" xfId="440" applyNumberFormat="1" applyFont="1" applyFill="1" applyBorder="1" applyAlignment="1">
      <alignment horizontal="right"/>
    </xf>
    <xf numFmtId="210" fontId="74" fillId="39" borderId="134" xfId="440" applyNumberFormat="1" applyFont="1" applyFill="1" applyBorder="1"/>
    <xf numFmtId="210" fontId="78" fillId="39" borderId="134" xfId="440" applyNumberFormat="1" applyFont="1" applyFill="1" applyBorder="1"/>
    <xf numFmtId="210" fontId="78" fillId="0" borderId="130" xfId="440" applyNumberFormat="1" applyFont="1" applyFill="1" applyBorder="1"/>
    <xf numFmtId="210" fontId="78" fillId="0" borderId="130" xfId="440" applyNumberFormat="1" applyFont="1" applyFill="1" applyBorder="1" applyAlignment="1">
      <alignment horizontal="right"/>
    </xf>
    <xf numFmtId="210" fontId="78" fillId="0" borderId="158" xfId="440" applyNumberFormat="1" applyFont="1" applyFill="1" applyBorder="1"/>
    <xf numFmtId="210" fontId="78" fillId="0" borderId="137" xfId="440" applyNumberFormat="1" applyFont="1" applyFill="1" applyBorder="1"/>
    <xf numFmtId="210" fontId="78" fillId="0" borderId="137" xfId="440" applyNumberFormat="1" applyFont="1" applyFill="1" applyBorder="1" applyAlignment="1">
      <alignment horizontal="right"/>
    </xf>
    <xf numFmtId="210" fontId="78" fillId="0" borderId="134" xfId="440" applyNumberFormat="1" applyFont="1" applyFill="1" applyBorder="1"/>
    <xf numFmtId="210" fontId="74" fillId="0" borderId="134" xfId="440" applyNumberFormat="1" applyFont="1" applyFill="1" applyBorder="1"/>
    <xf numFmtId="210" fontId="74" fillId="39" borderId="137" xfId="440" applyNumberFormat="1" applyFont="1" applyFill="1" applyBorder="1"/>
    <xf numFmtId="210" fontId="74" fillId="39" borderId="137" xfId="440" applyNumberFormat="1" applyFont="1" applyFill="1" applyBorder="1" applyAlignment="1">
      <alignment horizontal="right"/>
    </xf>
    <xf numFmtId="210" fontId="142" fillId="39" borderId="134" xfId="440" applyNumberFormat="1" applyFont="1" applyFill="1" applyBorder="1"/>
    <xf numFmtId="210" fontId="78" fillId="39" borderId="137" xfId="440" applyNumberFormat="1" applyFont="1" applyFill="1" applyBorder="1"/>
    <xf numFmtId="210" fontId="78" fillId="39" borderId="137" xfId="440" applyNumberFormat="1" applyFont="1" applyFill="1" applyBorder="1" applyAlignment="1">
      <alignment horizontal="right"/>
    </xf>
    <xf numFmtId="210" fontId="76" fillId="0" borderId="137" xfId="440" applyNumberFormat="1" applyFont="1" applyFill="1" applyBorder="1"/>
    <xf numFmtId="210" fontId="140" fillId="39" borderId="137" xfId="440" applyNumberFormat="1" applyFont="1" applyFill="1" applyBorder="1"/>
    <xf numFmtId="210" fontId="140" fillId="39" borderId="137" xfId="440" applyNumberFormat="1" applyFont="1" applyFill="1" applyBorder="1" applyAlignment="1">
      <alignment horizontal="right"/>
    </xf>
    <xf numFmtId="210" fontId="78" fillId="0" borderId="165" xfId="440" applyNumberFormat="1" applyFont="1" applyFill="1" applyBorder="1"/>
    <xf numFmtId="210" fontId="78" fillId="0" borderId="166" xfId="440" applyNumberFormat="1" applyFont="1" applyFill="1" applyBorder="1"/>
    <xf numFmtId="210" fontId="74" fillId="0" borderId="252" xfId="303" applyNumberFormat="1" applyFont="1" applyFill="1" applyBorder="1" applyAlignment="1" applyProtection="1">
      <alignment horizontal="right"/>
    </xf>
    <xf numFmtId="210" fontId="74" fillId="0" borderId="263" xfId="303" applyNumberFormat="1" applyFont="1" applyFill="1" applyBorder="1" applyAlignment="1" applyProtection="1">
      <alignment horizontal="right"/>
    </xf>
    <xf numFmtId="210" fontId="74" fillId="0" borderId="264" xfId="303" applyNumberFormat="1" applyFont="1" applyFill="1" applyBorder="1" applyAlignment="1" applyProtection="1">
      <alignment horizontal="right"/>
    </xf>
    <xf numFmtId="210" fontId="74" fillId="0" borderId="80" xfId="303" applyNumberFormat="1" applyFont="1" applyFill="1" applyBorder="1" applyAlignment="1" applyProtection="1">
      <alignment horizontal="right"/>
    </xf>
    <xf numFmtId="210" fontId="74" fillId="0" borderId="0" xfId="303" applyNumberFormat="1" applyFont="1" applyFill="1" applyBorder="1" applyAlignment="1" applyProtection="1">
      <alignment horizontal="right"/>
    </xf>
    <xf numFmtId="210" fontId="74" fillId="0" borderId="34" xfId="303" applyNumberFormat="1" applyFont="1" applyFill="1" applyBorder="1" applyAlignment="1" applyProtection="1">
      <alignment horizontal="right"/>
    </xf>
    <xf numFmtId="210" fontId="74" fillId="0" borderId="252" xfId="303" applyNumberFormat="1" applyFont="1" applyFill="1" applyBorder="1" applyProtection="1"/>
    <xf numFmtId="210" fontId="74" fillId="0" borderId="263" xfId="303" applyNumberFormat="1" applyFont="1" applyFill="1" applyBorder="1" applyProtection="1"/>
    <xf numFmtId="210" fontId="74" fillId="0" borderId="264" xfId="303" applyNumberFormat="1" applyFont="1" applyFill="1" applyBorder="1" applyProtection="1"/>
    <xf numFmtId="210" fontId="74" fillId="0" borderId="80" xfId="303" applyNumberFormat="1" applyFont="1" applyFill="1" applyBorder="1" applyProtection="1"/>
    <xf numFmtId="210" fontId="74" fillId="0" borderId="0" xfId="303" applyNumberFormat="1" applyFont="1" applyFill="1" applyBorder="1" applyProtection="1"/>
    <xf numFmtId="210" fontId="74" fillId="0" borderId="265" xfId="303" applyNumberFormat="1" applyFont="1" applyFill="1" applyBorder="1" applyAlignment="1" applyProtection="1">
      <alignment horizontal="right"/>
    </xf>
    <xf numFmtId="210" fontId="74" fillId="0" borderId="266" xfId="303" applyNumberFormat="1" applyFont="1" applyFill="1" applyBorder="1" applyAlignment="1" applyProtection="1">
      <alignment horizontal="right"/>
    </xf>
    <xf numFmtId="210" fontId="74" fillId="0" borderId="233" xfId="303" applyNumberFormat="1" applyFont="1" applyFill="1" applyBorder="1" applyAlignment="1" applyProtection="1">
      <alignment horizontal="right"/>
    </xf>
    <xf numFmtId="210" fontId="78" fillId="0" borderId="269" xfId="303" applyNumberFormat="1" applyFont="1" applyFill="1" applyBorder="1" applyAlignment="1" applyProtection="1">
      <alignment horizontal="right"/>
    </xf>
    <xf numFmtId="210" fontId="78" fillId="0" borderId="237" xfId="303" applyNumberFormat="1" applyFont="1" applyFill="1" applyBorder="1" applyAlignment="1" applyProtection="1">
      <alignment horizontal="right"/>
    </xf>
    <xf numFmtId="210" fontId="78" fillId="0" borderId="270" xfId="303" applyNumberFormat="1" applyFont="1" applyFill="1" applyBorder="1" applyAlignment="1" applyProtection="1">
      <alignment horizontal="right"/>
    </xf>
    <xf numFmtId="210" fontId="78" fillId="0" borderId="268" xfId="303" applyNumberFormat="1" applyFont="1" applyFill="1" applyBorder="1" applyAlignment="1" applyProtection="1">
      <alignment horizontal="right"/>
    </xf>
    <xf numFmtId="210" fontId="78" fillId="0" borderId="235" xfId="303" applyNumberFormat="1" applyFont="1" applyFill="1" applyBorder="1" applyAlignment="1" applyProtection="1">
      <alignment horizontal="right"/>
    </xf>
    <xf numFmtId="210" fontId="78" fillId="0" borderId="238" xfId="303" applyNumberFormat="1" applyFont="1" applyFill="1" applyBorder="1" applyAlignment="1" applyProtection="1">
      <alignment horizontal="right"/>
    </xf>
    <xf numFmtId="210" fontId="78" fillId="0" borderId="271" xfId="303" applyNumberFormat="1" applyFont="1" applyFill="1" applyBorder="1" applyAlignment="1" applyProtection="1">
      <alignment horizontal="right"/>
    </xf>
    <xf numFmtId="210" fontId="78" fillId="0" borderId="272" xfId="303" applyNumberFormat="1" applyFont="1" applyFill="1" applyBorder="1" applyAlignment="1" applyProtection="1">
      <alignment horizontal="right"/>
    </xf>
    <xf numFmtId="210" fontId="78" fillId="0" borderId="236" xfId="303" applyNumberFormat="1" applyFont="1" applyFill="1" applyBorder="1" applyAlignment="1" applyProtection="1">
      <alignment horizontal="right"/>
    </xf>
    <xf numFmtId="210" fontId="78" fillId="0" borderId="252" xfId="303" applyNumberFormat="1" applyFont="1" applyFill="1" applyBorder="1" applyAlignment="1" applyProtection="1">
      <alignment horizontal="right"/>
    </xf>
    <xf numFmtId="210" fontId="78" fillId="0" borderId="263" xfId="303" applyNumberFormat="1" applyFont="1" applyFill="1" applyBorder="1" applyAlignment="1" applyProtection="1">
      <alignment horizontal="right"/>
    </xf>
    <xf numFmtId="210" fontId="78" fillId="0" borderId="264" xfId="303" applyNumberFormat="1" applyFont="1" applyFill="1" applyBorder="1" applyAlignment="1" applyProtection="1">
      <alignment horizontal="right"/>
    </xf>
    <xf numFmtId="210" fontId="78" fillId="0" borderId="80" xfId="303" applyNumberFormat="1" applyFont="1" applyFill="1" applyBorder="1" applyAlignment="1" applyProtection="1">
      <alignment horizontal="right"/>
    </xf>
    <xf numFmtId="210" fontId="78" fillId="0" borderId="0" xfId="303" applyNumberFormat="1" applyFont="1" applyFill="1" applyBorder="1" applyAlignment="1" applyProtection="1">
      <alignment horizontal="right"/>
    </xf>
    <xf numFmtId="210" fontId="137" fillId="0" borderId="264" xfId="303" applyNumberFormat="1" applyFont="1" applyFill="1" applyBorder="1" applyAlignment="1" applyProtection="1">
      <alignment horizontal="right"/>
    </xf>
    <xf numFmtId="210" fontId="137" fillId="0" borderId="80" xfId="303" applyNumberFormat="1" applyFont="1" applyFill="1" applyBorder="1" applyAlignment="1" applyProtection="1">
      <alignment horizontal="right"/>
    </xf>
    <xf numFmtId="210" fontId="137" fillId="0" borderId="0" xfId="303" applyNumberFormat="1" applyFont="1" applyFill="1" applyBorder="1" applyAlignment="1" applyProtection="1">
      <alignment horizontal="right"/>
    </xf>
    <xf numFmtId="210" fontId="137" fillId="0" borderId="269" xfId="303" applyNumberFormat="1" applyFont="1" applyFill="1" applyBorder="1" applyAlignment="1" applyProtection="1">
      <alignment horizontal="right"/>
    </xf>
    <xf numFmtId="210" fontId="136" fillId="0" borderId="270" xfId="303" applyNumberFormat="1" applyFont="1" applyFill="1" applyBorder="1" applyAlignment="1" applyProtection="1">
      <alignment horizontal="right"/>
    </xf>
    <xf numFmtId="210" fontId="136" fillId="0" borderId="237" xfId="303" applyNumberFormat="1" applyFont="1" applyFill="1" applyBorder="1" applyAlignment="1" applyProtection="1">
      <alignment horizontal="right"/>
    </xf>
    <xf numFmtId="210" fontId="78" fillId="0" borderId="280" xfId="303" applyNumberFormat="1" applyFont="1" applyFill="1" applyBorder="1" applyAlignment="1" applyProtection="1">
      <alignment horizontal="right"/>
    </xf>
    <xf numFmtId="210" fontId="74" fillId="0" borderId="144" xfId="520" applyNumberFormat="1" applyFont="1" applyFill="1" applyBorder="1"/>
    <xf numFmtId="210" fontId="74" fillId="0" borderId="149" xfId="440" applyNumberFormat="1" applyFont="1" applyFill="1" applyBorder="1"/>
    <xf numFmtId="210" fontId="74" fillId="0" borderId="123" xfId="440" applyNumberFormat="1" applyFont="1" applyFill="1" applyBorder="1"/>
    <xf numFmtId="210" fontId="74" fillId="0" borderId="128" xfId="440" applyNumberFormat="1" applyFont="1" applyFill="1" applyBorder="1"/>
    <xf numFmtId="210" fontId="78" fillId="0" borderId="150" xfId="440" applyNumberFormat="1" applyFont="1" applyFill="1" applyBorder="1"/>
    <xf numFmtId="210" fontId="74" fillId="0" borderId="133" xfId="520" applyNumberFormat="1" applyFont="1" applyFill="1" applyBorder="1"/>
    <xf numFmtId="210" fontId="74" fillId="0" borderId="0" xfId="440" applyNumberFormat="1" applyFont="1" applyFill="1" applyBorder="1"/>
    <xf numFmtId="210" fontId="74" fillId="0" borderId="143" xfId="440" applyNumberFormat="1" applyFont="1" applyFill="1" applyBorder="1"/>
    <xf numFmtId="210" fontId="78" fillId="0" borderId="121" xfId="440" applyNumberFormat="1" applyFont="1" applyFill="1" applyBorder="1"/>
    <xf numFmtId="210" fontId="76" fillId="0" borderId="0" xfId="303" applyNumberFormat="1" applyFont="1" applyFill="1" applyBorder="1" applyAlignment="1">
      <alignment horizontal="center" vertical="center"/>
    </xf>
    <xf numFmtId="210" fontId="74" fillId="0" borderId="152" xfId="440" applyNumberFormat="1" applyFont="1" applyFill="1" applyBorder="1"/>
    <xf numFmtId="210" fontId="74" fillId="0" borderId="153" xfId="440" applyNumberFormat="1" applyFont="1" applyFill="1" applyBorder="1"/>
    <xf numFmtId="210" fontId="74" fillId="0" borderId="130" xfId="440" applyNumberFormat="1" applyFont="1" applyFill="1" applyBorder="1"/>
    <xf numFmtId="210" fontId="78" fillId="0" borderId="147" xfId="440" applyNumberFormat="1" applyFont="1" applyFill="1" applyBorder="1"/>
    <xf numFmtId="210" fontId="76" fillId="0" borderId="133" xfId="303" applyNumberFormat="1" applyFont="1" applyFill="1" applyBorder="1" applyAlignment="1">
      <alignment horizontal="center" vertical="center"/>
    </xf>
    <xf numFmtId="210" fontId="74" fillId="0" borderId="151" xfId="440" applyNumberFormat="1" applyFont="1" applyFill="1" applyBorder="1"/>
    <xf numFmtId="210" fontId="74" fillId="0" borderId="127" xfId="440" applyNumberFormat="1" applyFont="1" applyFill="1" applyBorder="1"/>
    <xf numFmtId="210" fontId="74" fillId="0" borderId="126" xfId="440" applyNumberFormat="1" applyFont="1" applyFill="1" applyBorder="1"/>
    <xf numFmtId="210" fontId="78" fillId="0" borderId="174" xfId="440" applyNumberFormat="1" applyFont="1" applyFill="1" applyBorder="1"/>
    <xf numFmtId="210" fontId="78" fillId="0" borderId="178" xfId="440" applyNumberFormat="1" applyFont="1" applyFill="1" applyBorder="1"/>
    <xf numFmtId="210" fontId="78" fillId="0" borderId="175" xfId="440" applyNumberFormat="1" applyFont="1" applyFill="1" applyBorder="1"/>
    <xf numFmtId="210" fontId="78" fillId="0" borderId="170" xfId="440" applyNumberFormat="1" applyFont="1" applyFill="1" applyBorder="1"/>
    <xf numFmtId="210" fontId="74" fillId="0" borderId="78" xfId="0" applyNumberFormat="1" applyFont="1" applyBorder="1" applyAlignment="1" applyProtection="1">
      <alignment horizontal="center" vertical="center" wrapText="1"/>
    </xf>
    <xf numFmtId="210" fontId="74" fillId="0" borderId="34" xfId="0" applyNumberFormat="1" applyFont="1" applyBorder="1" applyAlignment="1" applyProtection="1">
      <alignment horizontal="center" vertical="center" wrapText="1"/>
    </xf>
    <xf numFmtId="210" fontId="74" fillId="0" borderId="69" xfId="0" applyNumberFormat="1" applyFont="1" applyBorder="1" applyAlignment="1" applyProtection="1">
      <alignment horizontal="center" vertical="center" wrapText="1"/>
    </xf>
    <xf numFmtId="210" fontId="74" fillId="0" borderId="5" xfId="0" applyNumberFormat="1" applyFont="1" applyBorder="1" applyAlignment="1" applyProtection="1">
      <alignment horizontal="center" vertical="center" wrapText="1"/>
    </xf>
    <xf numFmtId="210" fontId="74" fillId="0" borderId="61" xfId="0" applyNumberFormat="1" applyFont="1" applyBorder="1" applyAlignment="1" applyProtection="1">
      <alignment horizontal="center" vertical="center" wrapText="1"/>
    </xf>
    <xf numFmtId="210" fontId="74" fillId="0" borderId="17" xfId="0" applyNumberFormat="1" applyFont="1" applyFill="1" applyBorder="1" applyAlignment="1" applyProtection="1">
      <alignment horizontal="right"/>
    </xf>
    <xf numFmtId="210" fontId="74" fillId="0" borderId="34" xfId="0" applyNumberFormat="1" applyFont="1" applyFill="1" applyBorder="1" applyAlignment="1" applyProtection="1">
      <alignment horizontal="right"/>
    </xf>
    <xf numFmtId="210" fontId="74" fillId="0" borderId="0" xfId="0" applyNumberFormat="1" applyFont="1" applyFill="1" applyBorder="1" applyAlignment="1" applyProtection="1">
      <alignment horizontal="right"/>
    </xf>
    <xf numFmtId="210" fontId="74" fillId="0" borderId="61" xfId="0" applyNumberFormat="1" applyFont="1" applyFill="1" applyBorder="1" applyAlignment="1" applyProtection="1">
      <alignment horizontal="right"/>
    </xf>
    <xf numFmtId="210" fontId="78" fillId="0" borderId="215" xfId="0" applyNumberFormat="1" applyFont="1" applyFill="1" applyBorder="1" applyAlignment="1" applyProtection="1">
      <alignment horizontal="right"/>
    </xf>
    <xf numFmtId="210" fontId="78" fillId="0" borderId="207" xfId="0" applyNumberFormat="1" applyFont="1" applyFill="1" applyBorder="1" applyAlignment="1" applyProtection="1">
      <alignment horizontal="right"/>
    </xf>
    <xf numFmtId="210" fontId="78" fillId="0" borderId="216" xfId="0" applyNumberFormat="1" applyFont="1" applyFill="1" applyBorder="1" applyAlignment="1" applyProtection="1">
      <alignment horizontal="right"/>
    </xf>
    <xf numFmtId="210" fontId="78" fillId="0" borderId="223" xfId="0" applyNumberFormat="1" applyFont="1" applyFill="1" applyBorder="1" applyAlignment="1" applyProtection="1">
      <alignment horizontal="right"/>
    </xf>
    <xf numFmtId="210" fontId="78" fillId="0" borderId="224" xfId="0" applyNumberFormat="1" applyFont="1" applyFill="1" applyBorder="1" applyAlignment="1" applyProtection="1">
      <alignment horizontal="right"/>
    </xf>
    <xf numFmtId="210" fontId="78" fillId="0" borderId="225" xfId="0" applyNumberFormat="1" applyFont="1" applyFill="1" applyBorder="1" applyAlignment="1" applyProtection="1">
      <alignment horizontal="right"/>
    </xf>
    <xf numFmtId="210" fontId="78" fillId="0" borderId="226" xfId="0" applyNumberFormat="1" applyFont="1" applyFill="1" applyBorder="1" applyAlignment="1" applyProtection="1">
      <alignment horizontal="right"/>
    </xf>
    <xf numFmtId="210" fontId="78" fillId="0" borderId="104" xfId="0" applyNumberFormat="1" applyFont="1" applyFill="1" applyBorder="1" applyAlignment="1" applyProtection="1">
      <alignment horizontal="right"/>
    </xf>
    <xf numFmtId="210" fontId="78" fillId="0" borderId="84" xfId="0" applyNumberFormat="1" applyFont="1" applyFill="1" applyBorder="1" applyAlignment="1" applyProtection="1">
      <alignment horizontal="right"/>
    </xf>
    <xf numFmtId="210" fontId="78" fillId="0" borderId="3" xfId="0" applyNumberFormat="1" applyFont="1" applyFill="1" applyBorder="1" applyAlignment="1" applyProtection="1">
      <alignment horizontal="right"/>
    </xf>
    <xf numFmtId="210" fontId="78" fillId="0" borderId="44" xfId="0" applyNumberFormat="1" applyFont="1" applyFill="1" applyBorder="1" applyAlignment="1" applyProtection="1">
      <alignment horizontal="right"/>
    </xf>
    <xf numFmtId="210" fontId="78" fillId="0" borderId="45" xfId="0" applyNumberFormat="1" applyFont="1" applyFill="1" applyBorder="1" applyAlignment="1" applyProtection="1">
      <alignment horizontal="right"/>
    </xf>
    <xf numFmtId="210" fontId="78" fillId="0" borderId="53" xfId="0" applyNumberFormat="1" applyFont="1" applyFill="1" applyBorder="1" applyAlignment="1" applyProtection="1">
      <alignment horizontal="right"/>
    </xf>
    <xf numFmtId="210" fontId="78" fillId="0" borderId="46" xfId="0" applyNumberFormat="1" applyFont="1" applyFill="1" applyBorder="1" applyAlignment="1" applyProtection="1">
      <alignment horizontal="right"/>
    </xf>
    <xf numFmtId="210" fontId="78" fillId="0" borderId="70" xfId="0" applyNumberFormat="1" applyFont="1" applyFill="1" applyBorder="1" applyAlignment="1" applyProtection="1">
      <alignment horizontal="right"/>
    </xf>
    <xf numFmtId="210" fontId="78" fillId="0" borderId="83" xfId="0" applyNumberFormat="1" applyFont="1" applyFill="1" applyBorder="1" applyAlignment="1" applyProtection="1">
      <alignment horizontal="right"/>
    </xf>
    <xf numFmtId="210" fontId="78" fillId="0" borderId="55" xfId="0" applyNumberFormat="1" applyFont="1" applyFill="1" applyBorder="1" applyAlignment="1" applyProtection="1">
      <alignment horizontal="right"/>
    </xf>
    <xf numFmtId="210" fontId="74" fillId="0" borderId="33" xfId="0" applyNumberFormat="1" applyFont="1" applyFill="1" applyBorder="1" applyAlignment="1" applyProtection="1">
      <alignment horizontal="right"/>
    </xf>
    <xf numFmtId="210" fontId="78" fillId="0" borderId="77" xfId="0" applyNumberFormat="1" applyFont="1" applyFill="1" applyBorder="1" applyAlignment="1" applyProtection="1">
      <alignment horizontal="right"/>
    </xf>
    <xf numFmtId="210" fontId="78" fillId="0" borderId="103" xfId="0" applyNumberFormat="1" applyFont="1" applyFill="1" applyBorder="1" applyAlignment="1" applyProtection="1">
      <alignment horizontal="right"/>
    </xf>
    <xf numFmtId="210" fontId="78" fillId="0" borderId="75" xfId="0" applyNumberFormat="1" applyFont="1" applyFill="1" applyBorder="1" applyAlignment="1" applyProtection="1">
      <alignment horizontal="right"/>
    </xf>
    <xf numFmtId="210" fontId="74" fillId="0" borderId="49" xfId="0" applyNumberFormat="1" applyFont="1" applyFill="1" applyBorder="1" applyAlignment="1" applyProtection="1">
      <alignment horizontal="right"/>
    </xf>
    <xf numFmtId="210" fontId="74" fillId="0" borderId="251" xfId="0" applyNumberFormat="1" applyFont="1" applyFill="1" applyBorder="1" applyAlignment="1" applyProtection="1">
      <alignment horizontal="right"/>
    </xf>
    <xf numFmtId="210" fontId="78" fillId="0" borderId="254" xfId="0" applyNumberFormat="1" applyFont="1" applyFill="1" applyBorder="1" applyAlignment="1" applyProtection="1">
      <alignment horizontal="right"/>
    </xf>
    <xf numFmtId="210" fontId="78" fillId="0" borderId="256" xfId="0" applyNumberFormat="1" applyFont="1" applyFill="1" applyBorder="1" applyAlignment="1" applyProtection="1">
      <alignment horizontal="right"/>
    </xf>
    <xf numFmtId="210" fontId="78" fillId="0" borderId="255" xfId="0" applyNumberFormat="1" applyFont="1" applyFill="1" applyBorder="1" applyAlignment="1" applyProtection="1">
      <alignment horizontal="right"/>
    </xf>
    <xf numFmtId="210" fontId="78" fillId="0" borderId="241" xfId="0" applyNumberFormat="1" applyFont="1" applyFill="1" applyBorder="1" applyAlignment="1" applyProtection="1">
      <alignment horizontal="right"/>
    </xf>
    <xf numFmtId="210" fontId="78" fillId="0" borderId="242" xfId="0" applyNumberFormat="1" applyFont="1" applyFill="1" applyBorder="1" applyAlignment="1" applyProtection="1">
      <alignment horizontal="right"/>
    </xf>
    <xf numFmtId="210" fontId="78" fillId="0" borderId="243" xfId="0" applyNumberFormat="1" applyFont="1" applyFill="1" applyBorder="1" applyAlignment="1" applyProtection="1">
      <alignment horizontal="right"/>
    </xf>
    <xf numFmtId="9" fontId="129" fillId="0" borderId="0" xfId="0" quotePrefix="1" applyNumberFormat="1" applyFont="1" applyFill="1" applyBorder="1" applyAlignment="1" applyProtection="1">
      <alignment horizontal="left" vertical="top"/>
    </xf>
    <xf numFmtId="210" fontId="74" fillId="0" borderId="17" xfId="303" applyNumberFormat="1" applyFont="1" applyBorder="1"/>
    <xf numFmtId="210" fontId="74" fillId="0" borderId="248" xfId="303" applyNumberFormat="1" applyFont="1" applyBorder="1"/>
    <xf numFmtId="210" fontId="74" fillId="0" borderId="0" xfId="303" applyNumberFormat="1" applyFont="1" applyFill="1" applyBorder="1"/>
    <xf numFmtId="210" fontId="74" fillId="0" borderId="17" xfId="303" applyNumberFormat="1" applyFont="1" applyBorder="1" applyAlignment="1">
      <alignment horizontal="right"/>
    </xf>
    <xf numFmtId="210" fontId="74" fillId="0" borderId="251" xfId="303" applyNumberFormat="1" applyFont="1" applyBorder="1" applyAlignment="1">
      <alignment horizontal="right"/>
    </xf>
    <xf numFmtId="210" fontId="74" fillId="0" borderId="0" xfId="303" applyNumberFormat="1" applyFont="1" applyFill="1" applyBorder="1" applyAlignment="1">
      <alignment horizontal="right"/>
    </xf>
    <xf numFmtId="210" fontId="74" fillId="0" borderId="69" xfId="303" applyNumberFormat="1" applyFont="1" applyFill="1" applyBorder="1" applyAlignment="1">
      <alignment horizontal="right"/>
    </xf>
    <xf numFmtId="210" fontId="74" fillId="0" borderId="286" xfId="303" applyNumberFormat="1" applyFont="1" applyBorder="1" applyAlignment="1">
      <alignment horizontal="right"/>
    </xf>
    <xf numFmtId="210" fontId="74" fillId="0" borderId="257" xfId="303" applyNumberFormat="1" applyFont="1" applyBorder="1" applyAlignment="1">
      <alignment horizontal="right"/>
    </xf>
    <xf numFmtId="210" fontId="74" fillId="0" borderId="250" xfId="303" applyNumberFormat="1" applyFont="1" applyFill="1" applyBorder="1" applyAlignment="1">
      <alignment horizontal="right"/>
    </xf>
    <xf numFmtId="210" fontId="78" fillId="0" borderId="70" xfId="303" applyNumberFormat="1" applyFont="1" applyBorder="1" applyAlignment="1">
      <alignment horizontal="right"/>
    </xf>
    <xf numFmtId="210" fontId="74" fillId="0" borderId="34" xfId="434" applyNumberFormat="1" applyFont="1" applyBorder="1"/>
    <xf numFmtId="210" fontId="74" fillId="0" borderId="0" xfId="303" applyNumberFormat="1" applyFont="1" applyBorder="1"/>
    <xf numFmtId="210" fontId="74" fillId="0" borderId="86" xfId="303" applyNumberFormat="1" applyFont="1" applyBorder="1"/>
    <xf numFmtId="210" fontId="74" fillId="0" borderId="225" xfId="434" applyNumberFormat="1" applyFont="1" applyBorder="1"/>
    <xf numFmtId="210" fontId="74" fillId="0" borderId="226" xfId="303" applyNumberFormat="1" applyFont="1" applyBorder="1"/>
    <xf numFmtId="210" fontId="74" fillId="0" borderId="293" xfId="303" applyNumberFormat="1" applyFont="1" applyBorder="1"/>
    <xf numFmtId="210" fontId="74" fillId="0" borderId="17" xfId="0" applyNumberFormat="1" applyFont="1" applyFill="1" applyBorder="1" applyProtection="1"/>
    <xf numFmtId="210" fontId="74" fillId="0" borderId="34" xfId="0" applyNumberFormat="1" applyFont="1" applyFill="1" applyBorder="1" applyProtection="1"/>
    <xf numFmtId="210" fontId="74" fillId="0" borderId="28" xfId="0" applyNumberFormat="1" applyFont="1" applyFill="1" applyBorder="1" applyProtection="1"/>
    <xf numFmtId="210" fontId="74" fillId="0" borderId="33" xfId="0" applyNumberFormat="1" applyFont="1" applyFill="1" applyBorder="1" applyProtection="1"/>
    <xf numFmtId="210" fontId="74" fillId="0" borderId="17" xfId="414" applyNumberFormat="1" applyFont="1" applyFill="1" applyBorder="1" applyProtection="1"/>
    <xf numFmtId="210" fontId="78" fillId="0" borderId="88" xfId="0" applyNumberFormat="1" applyFont="1" applyFill="1" applyBorder="1" applyProtection="1"/>
    <xf numFmtId="210" fontId="78" fillId="0" borderId="3" xfId="0" applyNumberFormat="1" applyFont="1" applyFill="1" applyBorder="1" applyProtection="1"/>
    <xf numFmtId="210" fontId="78" fillId="0" borderId="81" xfId="0" applyNumberFormat="1" applyFont="1" applyFill="1" applyBorder="1" applyProtection="1"/>
    <xf numFmtId="210" fontId="78" fillId="0" borderId="55" xfId="0" applyNumberFormat="1" applyFont="1" applyFill="1" applyBorder="1" applyProtection="1"/>
    <xf numFmtId="210" fontId="78" fillId="0" borderId="17" xfId="0" applyNumberFormat="1" applyFont="1" applyFill="1" applyBorder="1" applyProtection="1"/>
    <xf numFmtId="210" fontId="78" fillId="0" borderId="34" xfId="0" applyNumberFormat="1" applyFont="1" applyFill="1" applyBorder="1" applyProtection="1"/>
    <xf numFmtId="210" fontId="78" fillId="0" borderId="28" xfId="0" applyNumberFormat="1" applyFont="1" applyFill="1" applyBorder="1" applyProtection="1"/>
    <xf numFmtId="210" fontId="78" fillId="0" borderId="33" xfId="0" applyNumberFormat="1" applyFont="1" applyFill="1" applyBorder="1" applyProtection="1"/>
    <xf numFmtId="210" fontId="78" fillId="0" borderId="88" xfId="414" applyNumberFormat="1" applyFont="1" applyFill="1" applyBorder="1" applyProtection="1"/>
    <xf numFmtId="210" fontId="78" fillId="0" borderId="45" xfId="414" applyNumberFormat="1" applyFont="1" applyFill="1" applyBorder="1" applyProtection="1"/>
    <xf numFmtId="210" fontId="78" fillId="0" borderId="53" xfId="0" applyNumberFormat="1" applyFont="1" applyFill="1" applyBorder="1" applyProtection="1"/>
    <xf numFmtId="210" fontId="78" fillId="0" borderId="89" xfId="0" applyNumberFormat="1" applyFont="1" applyFill="1" applyBorder="1" applyProtection="1"/>
    <xf numFmtId="210" fontId="78" fillId="0" borderId="47" xfId="0" applyNumberFormat="1" applyFont="1" applyFill="1" applyBorder="1" applyProtection="1"/>
    <xf numFmtId="210" fontId="78" fillId="0" borderId="36" xfId="0" applyNumberFormat="1" applyFont="1" applyFill="1" applyBorder="1" applyProtection="1"/>
    <xf numFmtId="210" fontId="78" fillId="0" borderId="70" xfId="0" applyNumberFormat="1" applyFont="1" applyFill="1" applyBorder="1" applyProtection="1"/>
    <xf numFmtId="210" fontId="78" fillId="0" borderId="30" xfId="0" applyNumberFormat="1" applyFont="1" applyFill="1" applyBorder="1" applyProtection="1"/>
    <xf numFmtId="210" fontId="78" fillId="0" borderId="31" xfId="0" applyNumberFormat="1" applyFont="1" applyFill="1" applyBorder="1" applyProtection="1"/>
    <xf numFmtId="210" fontId="74" fillId="0" borderId="218" xfId="0" applyNumberFormat="1" applyFont="1" applyFill="1" applyBorder="1" applyProtection="1"/>
    <xf numFmtId="210" fontId="74" fillId="0" borderId="0" xfId="0" applyNumberFormat="1" applyFont="1" applyFill="1" applyBorder="1" applyProtection="1"/>
    <xf numFmtId="210" fontId="74" fillId="0" borderId="45" xfId="0" applyNumberFormat="1" applyFont="1" applyFill="1" applyBorder="1" applyAlignment="1" applyProtection="1">
      <alignment horizontal="right"/>
    </xf>
    <xf numFmtId="210" fontId="74" fillId="0" borderId="53" xfId="0" applyNumberFormat="1" applyFont="1" applyFill="1" applyBorder="1" applyProtection="1"/>
    <xf numFmtId="210" fontId="74" fillId="0" borderId="46" xfId="0" applyNumberFormat="1" applyFont="1" applyFill="1" applyBorder="1" applyProtection="1"/>
    <xf numFmtId="210" fontId="78" fillId="0" borderId="36" xfId="0" applyNumberFormat="1" applyFont="1" applyFill="1" applyBorder="1" applyAlignment="1" applyProtection="1">
      <alignment horizontal="right"/>
    </xf>
    <xf numFmtId="210" fontId="78" fillId="0" borderId="35" xfId="0" applyNumberFormat="1" applyFont="1" applyFill="1" applyBorder="1" applyProtection="1"/>
    <xf numFmtId="210" fontId="74" fillId="0" borderId="86" xfId="0" applyNumberFormat="1" applyFont="1" applyFill="1" applyBorder="1" applyProtection="1"/>
    <xf numFmtId="210" fontId="74" fillId="0" borderId="37" xfId="0" applyNumberFormat="1" applyFont="1" applyFill="1" applyBorder="1" applyAlignment="1" applyProtection="1">
      <alignment horizontal="right"/>
    </xf>
    <xf numFmtId="210" fontId="74" fillId="0" borderId="86" xfId="0" applyNumberFormat="1" applyFont="1" applyFill="1" applyBorder="1" applyAlignment="1" applyProtection="1">
      <alignment horizontal="right"/>
    </xf>
    <xf numFmtId="210" fontId="74" fillId="0" borderId="251" xfId="0" applyNumberFormat="1" applyFont="1" applyFill="1" applyBorder="1" applyProtection="1"/>
    <xf numFmtId="210" fontId="74" fillId="0" borderId="36" xfId="0" applyNumberFormat="1" applyFont="1" applyFill="1" applyBorder="1" applyProtection="1"/>
    <xf numFmtId="210" fontId="74" fillId="0" borderId="70" xfId="0" applyNumberFormat="1" applyFont="1" applyFill="1" applyBorder="1" applyProtection="1"/>
    <xf numFmtId="210" fontId="74" fillId="0" borderId="87" xfId="0" applyNumberFormat="1" applyFont="1" applyFill="1" applyBorder="1" applyAlignment="1" applyProtection="1">
      <alignment horizontal="right"/>
    </xf>
    <xf numFmtId="0" fontId="108" fillId="0" borderId="0" xfId="0" applyFont="1" applyFill="1" applyBorder="1" applyAlignment="1" applyProtection="1">
      <alignment horizontal="left" vertical="top"/>
    </xf>
    <xf numFmtId="210" fontId="74" fillId="0" borderId="17" xfId="290" applyNumberFormat="1" applyFont="1" applyFill="1" applyBorder="1"/>
    <xf numFmtId="210" fontId="74" fillId="0" borderId="202" xfId="290" applyNumberFormat="1" applyFont="1" applyFill="1" applyBorder="1"/>
    <xf numFmtId="210" fontId="74" fillId="0" borderId="33" xfId="290" applyNumberFormat="1" applyFont="1" applyFill="1" applyBorder="1"/>
    <xf numFmtId="210" fontId="79" fillId="0" borderId="217" xfId="290" applyNumberFormat="1" applyFont="1" applyFill="1" applyBorder="1"/>
    <xf numFmtId="210" fontId="79" fillId="0" borderId="218" xfId="290" applyNumberFormat="1" applyFont="1" applyFill="1" applyBorder="1"/>
    <xf numFmtId="210" fontId="126" fillId="0" borderId="220" xfId="290" applyNumberFormat="1" applyFont="1" applyFill="1" applyBorder="1"/>
    <xf numFmtId="210" fontId="74" fillId="0" borderId="37" xfId="290" applyNumberFormat="1" applyFont="1" applyFill="1" applyBorder="1"/>
    <xf numFmtId="210" fontId="74" fillId="0" borderId="0" xfId="290" applyNumberFormat="1" applyFont="1" applyFill="1" applyBorder="1"/>
    <xf numFmtId="210" fontId="74" fillId="0" borderId="86" xfId="290" applyNumberFormat="1" applyFont="1" applyFill="1" applyBorder="1"/>
    <xf numFmtId="210" fontId="74" fillId="0" borderId="93" xfId="290" applyNumberFormat="1" applyFont="1" applyFill="1" applyBorder="1"/>
    <xf numFmtId="210" fontId="79" fillId="0" borderId="215" xfId="290" applyNumberFormat="1" applyFont="1" applyFill="1" applyBorder="1"/>
    <xf numFmtId="210" fontId="79" fillId="0" borderId="208" xfId="290" applyNumberFormat="1" applyFont="1" applyFill="1" applyBorder="1"/>
    <xf numFmtId="210" fontId="79" fillId="0" borderId="210" xfId="290" applyNumberFormat="1" applyFont="1" applyFill="1" applyBorder="1"/>
    <xf numFmtId="210" fontId="79" fillId="0" borderId="221" xfId="290" applyNumberFormat="1" applyFont="1" applyFill="1" applyBorder="1"/>
    <xf numFmtId="210" fontId="79" fillId="0" borderId="222" xfId="290" applyNumberFormat="1" applyFont="1" applyFill="1" applyBorder="1"/>
    <xf numFmtId="210" fontId="79" fillId="0" borderId="212" xfId="290" applyNumberFormat="1" applyFont="1" applyFill="1" applyBorder="1"/>
    <xf numFmtId="210" fontId="74" fillId="0" borderId="34" xfId="290" applyNumberFormat="1" applyFont="1" applyFill="1" applyBorder="1"/>
    <xf numFmtId="210" fontId="74" fillId="0" borderId="34" xfId="290" applyNumberFormat="1" applyFont="1" applyBorder="1"/>
    <xf numFmtId="210" fontId="74" fillId="0" borderId="33" xfId="290" applyNumberFormat="1" applyFont="1" applyBorder="1"/>
    <xf numFmtId="210" fontId="79" fillId="0" borderId="65" xfId="290" applyNumberFormat="1" applyFont="1" applyFill="1" applyBorder="1"/>
    <xf numFmtId="210" fontId="79" fillId="0" borderId="7" xfId="290" applyNumberFormat="1" applyFont="1" applyFill="1" applyBorder="1"/>
    <xf numFmtId="210" fontId="78" fillId="0" borderId="7" xfId="290" applyNumberFormat="1" applyFont="1" applyBorder="1"/>
    <xf numFmtId="210" fontId="78" fillId="0" borderId="38" xfId="290" applyNumberFormat="1" applyFont="1" applyBorder="1"/>
    <xf numFmtId="210" fontId="74" fillId="0" borderId="3" xfId="290" applyNumberFormat="1" applyFont="1" applyFill="1" applyBorder="1"/>
    <xf numFmtId="210" fontId="74" fillId="0" borderId="37" xfId="290" applyNumberFormat="1" applyFont="1" applyBorder="1"/>
    <xf numFmtId="210" fontId="79" fillId="0" borderId="88" xfId="290" applyNumberFormat="1" applyFont="1" applyBorder="1"/>
    <xf numFmtId="210" fontId="79" fillId="0" borderId="3" xfId="290" applyNumberFormat="1" applyFont="1" applyBorder="1"/>
    <xf numFmtId="210" fontId="78" fillId="0" borderId="3" xfId="290" applyNumberFormat="1" applyFont="1" applyBorder="1"/>
    <xf numFmtId="210" fontId="78" fillId="0" borderId="55" xfId="290" applyNumberFormat="1" applyFont="1" applyBorder="1"/>
    <xf numFmtId="210" fontId="79" fillId="0" borderId="24" xfId="290" applyNumberFormat="1" applyFont="1" applyBorder="1"/>
    <xf numFmtId="210" fontId="79" fillId="0" borderId="25" xfId="290" applyNumberFormat="1" applyFont="1" applyBorder="1"/>
    <xf numFmtId="210" fontId="78" fillId="0" borderId="25" xfId="290" applyNumberFormat="1" applyFont="1" applyBorder="1"/>
    <xf numFmtId="210" fontId="78" fillId="0" borderId="59" xfId="290" applyNumberFormat="1" applyFont="1" applyBorder="1"/>
    <xf numFmtId="210" fontId="74" fillId="0" borderId="52" xfId="290" applyNumberFormat="1" applyFont="1" applyFill="1" applyBorder="1"/>
    <xf numFmtId="210" fontId="74" fillId="0" borderId="53" xfId="290" applyNumberFormat="1" applyFont="1" applyFill="1" applyBorder="1"/>
    <xf numFmtId="210" fontId="74" fillId="0" borderId="84" xfId="290" applyNumberFormat="1" applyFont="1" applyFill="1" applyBorder="1"/>
    <xf numFmtId="210" fontId="74" fillId="0" borderId="44" xfId="290" applyNumberFormat="1" applyFont="1" applyFill="1" applyBorder="1"/>
    <xf numFmtId="210" fontId="74" fillId="0" borderId="55" xfId="290" applyNumberFormat="1" applyFont="1" applyFill="1" applyBorder="1"/>
    <xf numFmtId="210" fontId="74" fillId="0" borderId="42" xfId="290" applyNumberFormat="1" applyFont="1" applyFill="1" applyBorder="1"/>
    <xf numFmtId="210" fontId="74" fillId="0" borderId="7" xfId="290" applyNumberFormat="1" applyFont="1" applyFill="1" applyBorder="1"/>
    <xf numFmtId="210" fontId="74" fillId="0" borderId="43" xfId="290" applyNumberFormat="1" applyFont="1" applyFill="1" applyBorder="1"/>
    <xf numFmtId="210" fontId="74" fillId="0" borderId="38" xfId="290" applyNumberFormat="1" applyFont="1" applyFill="1" applyBorder="1"/>
    <xf numFmtId="210" fontId="79" fillId="0" borderId="17" xfId="290" applyNumberFormat="1" applyFont="1" applyFill="1" applyBorder="1" applyAlignment="1">
      <alignment horizontal="right" wrapText="1"/>
    </xf>
    <xf numFmtId="210" fontId="79" fillId="0" borderId="34" xfId="290" applyNumberFormat="1" applyFont="1" applyFill="1" applyBorder="1" applyAlignment="1">
      <alignment horizontal="right" wrapText="1"/>
    </xf>
    <xf numFmtId="210" fontId="79" fillId="0" borderId="0" xfId="290" applyNumberFormat="1" applyFont="1" applyFill="1" applyBorder="1" applyAlignment="1">
      <alignment horizontal="right" wrapText="1"/>
    </xf>
    <xf numFmtId="210" fontId="79" fillId="0" borderId="86" xfId="290" applyNumberFormat="1" applyFont="1" applyFill="1" applyBorder="1" applyAlignment="1">
      <alignment horizontal="right" wrapText="1"/>
    </xf>
    <xf numFmtId="210" fontId="74" fillId="0" borderId="79" xfId="290" applyNumberFormat="1" applyFont="1" applyFill="1" applyBorder="1"/>
    <xf numFmtId="210" fontId="74" fillId="0" borderId="70" xfId="290" applyNumberFormat="1" applyFont="1" applyFill="1" applyBorder="1"/>
    <xf numFmtId="210" fontId="74" fillId="0" borderId="87" xfId="290" applyNumberFormat="1" applyFont="1" applyFill="1" applyBorder="1"/>
    <xf numFmtId="210" fontId="78" fillId="0" borderId="86" xfId="0" applyNumberFormat="1" applyFont="1" applyFill="1" applyBorder="1" applyProtection="1"/>
    <xf numFmtId="210" fontId="74" fillId="0" borderId="176" xfId="0" applyNumberFormat="1" applyFont="1" applyFill="1" applyBorder="1" applyProtection="1"/>
    <xf numFmtId="210" fontId="78" fillId="0" borderId="79" xfId="303" applyNumberFormat="1" applyFont="1" applyBorder="1" applyAlignment="1">
      <alignment horizontal="right"/>
    </xf>
    <xf numFmtId="210" fontId="78" fillId="0" borderId="234" xfId="303" applyNumberFormat="1" applyFont="1" applyBorder="1"/>
    <xf numFmtId="0" fontId="118" fillId="0" borderId="0" xfId="303" applyFont="1" applyBorder="1" applyAlignment="1" applyProtection="1">
      <alignment horizontal="center"/>
    </xf>
    <xf numFmtId="0" fontId="78" fillId="0" borderId="0" xfId="0" quotePrefix="1" applyFont="1" applyFill="1" applyBorder="1" applyAlignment="1" applyProtection="1">
      <alignment horizontal="center"/>
    </xf>
    <xf numFmtId="0" fontId="91" fillId="39" borderId="314" xfId="303" applyFont="1" applyFill="1" applyBorder="1" applyAlignment="1"/>
    <xf numFmtId="0" fontId="0" fillId="0" borderId="0" xfId="0" applyAlignment="1">
      <alignment wrapText="1"/>
    </xf>
    <xf numFmtId="0" fontId="74" fillId="0" borderId="35" xfId="303" applyFont="1" applyFill="1" applyBorder="1"/>
    <xf numFmtId="176" fontId="79" fillId="0" borderId="319" xfId="436" applyNumberFormat="1" applyFont="1" applyFill="1" applyBorder="1" applyAlignment="1">
      <alignment horizontal="center"/>
    </xf>
    <xf numFmtId="0" fontId="142" fillId="0" borderId="0" xfId="303" applyFont="1" applyFill="1" applyBorder="1"/>
    <xf numFmtId="3" fontId="141" fillId="0" borderId="0" xfId="399" applyNumberFormat="1" applyFont="1" applyFill="1" applyBorder="1" applyAlignment="1">
      <alignment horizontal="right"/>
    </xf>
    <xf numFmtId="0" fontId="74" fillId="39" borderId="320" xfId="303" applyFont="1" applyFill="1" applyBorder="1" applyAlignment="1">
      <alignment horizontal="center"/>
    </xf>
    <xf numFmtId="0" fontId="74" fillId="39" borderId="321" xfId="303" applyFont="1" applyFill="1" applyBorder="1" applyAlignment="1">
      <alignment horizontal="center"/>
    </xf>
    <xf numFmtId="0" fontId="78" fillId="0" borderId="133" xfId="303" applyFont="1" applyFill="1" applyBorder="1"/>
    <xf numFmtId="0" fontId="142" fillId="0" borderId="133" xfId="303" applyFont="1" applyFill="1" applyBorder="1"/>
    <xf numFmtId="0" fontId="140" fillId="0" borderId="133" xfId="303" applyFont="1" applyFill="1" applyBorder="1"/>
    <xf numFmtId="0" fontId="78" fillId="0" borderId="291" xfId="303" applyFont="1" applyFill="1" applyBorder="1" applyAlignment="1" applyProtection="1">
      <alignment horizontal="center" vertical="center"/>
    </xf>
    <xf numFmtId="210" fontId="76" fillId="0" borderId="288" xfId="436" applyNumberFormat="1" applyFont="1" applyFill="1" applyBorder="1"/>
    <xf numFmtId="0" fontId="78" fillId="0" borderId="148" xfId="303" applyFont="1" applyFill="1" applyBorder="1" applyAlignment="1" applyProtection="1">
      <alignment horizontal="center" vertical="center"/>
    </xf>
    <xf numFmtId="210" fontId="76" fillId="0" borderId="289" xfId="436" applyNumberFormat="1" applyFont="1" applyFill="1" applyBorder="1"/>
    <xf numFmtId="210" fontId="74" fillId="0" borderId="323" xfId="436" applyNumberFormat="1" applyFont="1" applyBorder="1"/>
    <xf numFmtId="210" fontId="74" fillId="0" borderId="289" xfId="436" applyNumberFormat="1" applyFont="1" applyBorder="1"/>
    <xf numFmtId="3" fontId="76" fillId="0" borderId="324" xfId="399" applyNumberFormat="1" applyFont="1" applyFill="1" applyBorder="1" applyAlignment="1">
      <alignment horizontal="right"/>
    </xf>
    <xf numFmtId="3" fontId="76" fillId="0" borderId="137" xfId="399" applyNumberFormat="1" applyFont="1" applyFill="1" applyBorder="1" applyAlignment="1">
      <alignment horizontal="right"/>
    </xf>
    <xf numFmtId="3" fontId="141" fillId="0" borderId="133" xfId="399" applyNumberFormat="1" applyFont="1" applyFill="1" applyBorder="1" applyAlignment="1">
      <alignment horizontal="right"/>
    </xf>
    <xf numFmtId="3" fontId="76" fillId="0" borderId="136" xfId="399" applyNumberFormat="1" applyFont="1" applyFill="1" applyBorder="1" applyAlignment="1">
      <alignment horizontal="right"/>
    </xf>
    <xf numFmtId="3" fontId="141" fillId="0" borderId="136" xfId="399" applyNumberFormat="1" applyFont="1" applyFill="1" applyBorder="1" applyAlignment="1">
      <alignment horizontal="right"/>
    </xf>
    <xf numFmtId="3" fontId="141" fillId="0" borderId="137" xfId="399" applyNumberFormat="1" applyFont="1" applyFill="1" applyBorder="1" applyAlignment="1">
      <alignment horizontal="right"/>
    </xf>
    <xf numFmtId="210" fontId="78" fillId="0" borderId="331" xfId="0" applyNumberFormat="1" applyFont="1" applyFill="1" applyBorder="1" applyAlignment="1" applyProtection="1">
      <alignment horizontal="right"/>
    </xf>
    <xf numFmtId="210" fontId="78" fillId="0" borderId="332" xfId="0" applyNumberFormat="1" applyFont="1" applyFill="1" applyBorder="1" applyAlignment="1" applyProtection="1">
      <alignment horizontal="right"/>
    </xf>
    <xf numFmtId="210" fontId="78" fillId="0" borderId="333" xfId="0" applyNumberFormat="1" applyFont="1" applyFill="1" applyBorder="1" applyAlignment="1" applyProtection="1">
      <alignment horizontal="right"/>
    </xf>
    <xf numFmtId="210" fontId="78" fillId="0" borderId="117" xfId="0" applyNumberFormat="1" applyFont="1" applyFill="1" applyBorder="1" applyAlignment="1" applyProtection="1">
      <alignment horizontal="right"/>
    </xf>
    <xf numFmtId="0" fontId="78" fillId="0" borderId="334" xfId="0" applyFont="1" applyFill="1" applyBorder="1" applyProtection="1"/>
    <xf numFmtId="0" fontId="78" fillId="0" borderId="335" xfId="0" applyFont="1" applyFill="1" applyBorder="1" applyProtection="1"/>
    <xf numFmtId="10" fontId="140" fillId="0" borderId="0" xfId="399" applyNumberFormat="1" applyFont="1" applyFill="1" applyBorder="1" applyAlignment="1" applyProtection="1"/>
    <xf numFmtId="10" fontId="140" fillId="0" borderId="0" xfId="682" applyNumberFormat="1" applyFont="1" applyFill="1" applyBorder="1" applyAlignment="1" applyProtection="1">
      <alignment horizontal="right"/>
    </xf>
    <xf numFmtId="10" fontId="140" fillId="0" borderId="0" xfId="682" applyNumberFormat="1" applyFont="1" applyFill="1" applyBorder="1" applyAlignment="1" applyProtection="1"/>
    <xf numFmtId="0" fontId="78" fillId="0" borderId="338" xfId="303" applyFont="1" applyFill="1" applyBorder="1" applyAlignment="1" applyProtection="1">
      <alignment horizontal="center"/>
    </xf>
    <xf numFmtId="0" fontId="78" fillId="0" borderId="339" xfId="303" applyFont="1" applyFill="1" applyBorder="1" applyAlignment="1" applyProtection="1">
      <alignment horizontal="center"/>
    </xf>
    <xf numFmtId="0" fontId="78" fillId="0" borderId="339" xfId="303" applyFont="1" applyFill="1" applyBorder="1" applyAlignment="1">
      <alignment horizontal="center"/>
    </xf>
    <xf numFmtId="0" fontId="78" fillId="0" borderId="338" xfId="303" applyFont="1" applyFill="1" applyBorder="1" applyAlignment="1">
      <alignment horizontal="center"/>
    </xf>
    <xf numFmtId="0" fontId="78" fillId="0" borderId="346" xfId="303" applyFont="1" applyFill="1" applyBorder="1" applyAlignment="1">
      <alignment horizontal="center"/>
    </xf>
    <xf numFmtId="0" fontId="78" fillId="0" borderId="347" xfId="303" applyFont="1" applyFill="1" applyBorder="1" applyAlignment="1">
      <alignment horizontal="center"/>
    </xf>
    <xf numFmtId="0" fontId="78" fillId="0" borderId="353" xfId="303" applyFont="1" applyFill="1" applyBorder="1" applyAlignment="1" applyProtection="1">
      <alignment horizontal="center" vertical="center"/>
    </xf>
    <xf numFmtId="0" fontId="78" fillId="0" borderId="325" xfId="303" applyFont="1" applyFill="1" applyBorder="1" applyAlignment="1" applyProtection="1">
      <alignment horizontal="center" vertical="center"/>
    </xf>
    <xf numFmtId="0" fontId="78" fillId="0" borderId="354" xfId="303" applyFont="1" applyFill="1" applyBorder="1" applyAlignment="1" applyProtection="1">
      <alignment horizontal="center" vertical="center"/>
    </xf>
    <xf numFmtId="0" fontId="118" fillId="0" borderId="304" xfId="303" applyFont="1" applyBorder="1" applyAlignment="1" applyProtection="1">
      <alignment horizontal="center"/>
    </xf>
    <xf numFmtId="0" fontId="81" fillId="0" borderId="31" xfId="535" applyFont="1" applyFill="1" applyBorder="1"/>
    <xf numFmtId="210" fontId="74" fillId="0" borderId="121" xfId="440" applyNumberFormat="1" applyFont="1" applyFill="1" applyBorder="1"/>
    <xf numFmtId="210" fontId="142" fillId="0" borderId="121" xfId="440" applyNumberFormat="1" applyFont="1" applyFill="1" applyBorder="1"/>
    <xf numFmtId="210" fontId="74" fillId="0" borderId="304" xfId="290" applyNumberFormat="1" applyFont="1" applyBorder="1"/>
    <xf numFmtId="210" fontId="142" fillId="0" borderId="37" xfId="660" applyNumberFormat="1" applyFont="1" applyFill="1" applyBorder="1" applyAlignment="1" applyProtection="1">
      <alignment horizontal="right"/>
    </xf>
    <xf numFmtId="210" fontId="142" fillId="0" borderId="34" xfId="682" applyNumberFormat="1" applyFont="1" applyFill="1" applyBorder="1" applyAlignment="1" applyProtection="1">
      <alignment horizontal="right"/>
    </xf>
    <xf numFmtId="167" fontId="142" fillId="0" borderId="34" xfId="682" applyFont="1" applyFill="1" applyBorder="1" applyAlignment="1" applyProtection="1">
      <protection locked="0"/>
    </xf>
    <xf numFmtId="10" fontId="142" fillId="0" borderId="34" xfId="681" applyNumberFormat="1" applyFont="1" applyFill="1" applyBorder="1" applyAlignment="1" applyProtection="1">
      <protection locked="0"/>
    </xf>
    <xf numFmtId="168" fontId="142" fillId="0" borderId="34" xfId="681" applyNumberFormat="1" applyFont="1" applyFill="1" applyBorder="1" applyAlignment="1" applyProtection="1">
      <protection locked="0"/>
    </xf>
    <xf numFmtId="9" fontId="142" fillId="0" borderId="34" xfId="681" applyNumberFormat="1" applyFont="1" applyFill="1" applyBorder="1" applyAlignment="1" applyProtection="1">
      <protection locked="0"/>
    </xf>
    <xf numFmtId="210" fontId="142" fillId="0" borderId="34" xfId="660" applyNumberFormat="1" applyFont="1" applyFill="1" applyBorder="1" applyAlignment="1" applyProtection="1">
      <alignment horizontal="right"/>
    </xf>
    <xf numFmtId="215" fontId="142" fillId="0" borderId="34" xfId="660" applyNumberFormat="1" applyFont="1" applyFill="1" applyBorder="1" applyAlignment="1" applyProtection="1">
      <alignment horizontal="right"/>
    </xf>
    <xf numFmtId="212" fontId="142" fillId="0" borderId="86" xfId="660" applyNumberFormat="1" applyFont="1" applyFill="1" applyBorder="1" applyAlignment="1" applyProtection="1">
      <alignment horizontal="right"/>
    </xf>
    <xf numFmtId="210" fontId="142" fillId="0" borderId="34" xfId="682" applyNumberFormat="1" applyFont="1" applyFill="1" applyBorder="1" applyAlignment="1" applyProtection="1">
      <protection locked="0"/>
    </xf>
    <xf numFmtId="167" fontId="142" fillId="0" borderId="34" xfId="682" applyFont="1" applyFill="1" applyBorder="1" applyAlignment="1" applyProtection="1">
      <alignment horizontal="right"/>
    </xf>
    <xf numFmtId="9" fontId="142" fillId="0" borderId="34" xfId="681" applyFont="1" applyFill="1" applyBorder="1" applyAlignment="1" applyProtection="1">
      <protection locked="0"/>
    </xf>
    <xf numFmtId="210" fontId="140" fillId="0" borderId="37" xfId="682" applyNumberFormat="1" applyFont="1" applyFill="1" applyBorder="1" applyAlignment="1" applyProtection="1"/>
    <xf numFmtId="210" fontId="140" fillId="0" borderId="34" xfId="660" applyNumberFormat="1" applyFont="1" applyFill="1" applyBorder="1" applyAlignment="1" applyProtection="1"/>
    <xf numFmtId="9" fontId="140" fillId="0" borderId="34" xfId="399" applyFont="1" applyFill="1" applyBorder="1" applyAlignment="1" applyProtection="1"/>
    <xf numFmtId="10" fontId="140" fillId="0" borderId="34" xfId="681" applyNumberFormat="1" applyFont="1" applyFill="1" applyBorder="1" applyAlignment="1" applyProtection="1">
      <protection locked="0"/>
    </xf>
    <xf numFmtId="168" fontId="140" fillId="0" borderId="34" xfId="681" applyNumberFormat="1" applyFont="1" applyFill="1" applyBorder="1" applyAlignment="1" applyProtection="1">
      <protection locked="0"/>
    </xf>
    <xf numFmtId="168" fontId="140" fillId="0" borderId="34" xfId="660" applyNumberFormat="1" applyFont="1" applyFill="1" applyBorder="1" applyAlignment="1" applyProtection="1"/>
    <xf numFmtId="210" fontId="140" fillId="0" borderId="34" xfId="682" applyNumberFormat="1" applyFont="1" applyFill="1" applyBorder="1" applyAlignment="1" applyProtection="1"/>
    <xf numFmtId="215" fontId="140" fillId="0" borderId="34" xfId="682" applyNumberFormat="1" applyFont="1" applyFill="1" applyBorder="1" applyAlignment="1" applyProtection="1"/>
    <xf numFmtId="9" fontId="140" fillId="0" borderId="86" xfId="399" applyFont="1" applyFill="1" applyBorder="1" applyAlignment="1" applyProtection="1"/>
    <xf numFmtId="210" fontId="142" fillId="0" borderId="331" xfId="682" applyNumberFormat="1" applyFont="1" applyFill="1" applyBorder="1" applyAlignment="1" applyProtection="1"/>
    <xf numFmtId="210" fontId="142" fillId="0" borderId="332" xfId="660" applyNumberFormat="1" applyFont="1" applyFill="1" applyBorder="1" applyAlignment="1" applyProtection="1"/>
    <xf numFmtId="9" fontId="142" fillId="0" borderId="332" xfId="399" applyFont="1" applyFill="1" applyBorder="1" applyAlignment="1" applyProtection="1"/>
    <xf numFmtId="10" fontId="142" fillId="0" borderId="332" xfId="681" applyNumberFormat="1" applyFont="1" applyFill="1" applyBorder="1" applyAlignment="1" applyProtection="1">
      <protection locked="0"/>
    </xf>
    <xf numFmtId="168" fontId="142" fillId="0" borderId="332" xfId="681" applyNumberFormat="1" applyFont="1" applyFill="1" applyBorder="1" applyAlignment="1" applyProtection="1">
      <protection locked="0"/>
    </xf>
    <xf numFmtId="168" fontId="142" fillId="0" borderId="332" xfId="660" applyNumberFormat="1" applyFont="1" applyFill="1" applyBorder="1" applyAlignment="1" applyProtection="1"/>
    <xf numFmtId="210" fontId="142" fillId="0" borderId="332" xfId="682" applyNumberFormat="1" applyFont="1" applyFill="1" applyBorder="1" applyAlignment="1" applyProtection="1"/>
    <xf numFmtId="215" fontId="142" fillId="0" borderId="332" xfId="682" applyNumberFormat="1" applyFont="1" applyFill="1" applyBorder="1" applyAlignment="1" applyProtection="1"/>
    <xf numFmtId="9" fontId="142" fillId="0" borderId="212" xfId="681" applyNumberFormat="1" applyFont="1" applyFill="1" applyBorder="1" applyAlignment="1" applyProtection="1">
      <protection locked="0"/>
    </xf>
    <xf numFmtId="210" fontId="140" fillId="76" borderId="34" xfId="660" applyNumberFormat="1" applyFont="1" applyFill="1" applyBorder="1" applyAlignment="1" applyProtection="1"/>
    <xf numFmtId="9" fontId="140" fillId="76" borderId="34" xfId="399" applyFont="1" applyFill="1" applyBorder="1" applyAlignment="1" applyProtection="1"/>
    <xf numFmtId="210" fontId="142" fillId="76" borderId="332" xfId="660" applyNumberFormat="1" applyFont="1" applyFill="1" applyBorder="1" applyAlignment="1" applyProtection="1"/>
    <xf numFmtId="9" fontId="142" fillId="76" borderId="332" xfId="399" applyFont="1" applyFill="1" applyBorder="1" applyAlignment="1" applyProtection="1"/>
    <xf numFmtId="9" fontId="74" fillId="0" borderId="86" xfId="740" applyNumberFormat="1" applyFont="1" applyFill="1" applyBorder="1"/>
    <xf numFmtId="168" fontId="74" fillId="0" borderId="289" xfId="426" applyNumberFormat="1" applyFont="1" applyBorder="1"/>
    <xf numFmtId="168" fontId="74" fillId="0" borderId="149" xfId="426" applyNumberFormat="1" applyFont="1" applyBorder="1"/>
    <xf numFmtId="168" fontId="74" fillId="0" borderId="157" xfId="426" applyNumberFormat="1" applyFont="1" applyBorder="1"/>
    <xf numFmtId="168" fontId="74" fillId="0" borderId="322" xfId="426" applyNumberFormat="1" applyFont="1" applyBorder="1"/>
    <xf numFmtId="168" fontId="74" fillId="0" borderId="138" xfId="426" applyNumberFormat="1" applyFont="1" applyBorder="1"/>
    <xf numFmtId="168" fontId="74" fillId="0" borderId="148" xfId="426" applyNumberFormat="1" applyFont="1" applyBorder="1"/>
    <xf numFmtId="10" fontId="74" fillId="0" borderId="34" xfId="740" applyNumberFormat="1" applyFont="1" applyFill="1" applyBorder="1"/>
    <xf numFmtId="168" fontId="74" fillId="0" borderId="34" xfId="740" applyNumberFormat="1" applyFont="1" applyFill="1" applyBorder="1"/>
    <xf numFmtId="210" fontId="74" fillId="0" borderId="34" xfId="434" applyNumberFormat="1" applyFont="1" applyFill="1" applyBorder="1"/>
    <xf numFmtId="168" fontId="141" fillId="0" borderId="31" xfId="399" applyNumberFormat="1" applyFont="1" applyFill="1" applyBorder="1" applyAlignment="1">
      <alignment horizontal="right"/>
    </xf>
    <xf numFmtId="0" fontId="78" fillId="0" borderId="318" xfId="303" applyFont="1" applyFill="1" applyBorder="1"/>
    <xf numFmtId="0" fontId="74" fillId="0" borderId="317" xfId="303" applyFont="1" applyFill="1" applyBorder="1" applyAlignment="1">
      <alignment horizontal="center"/>
    </xf>
    <xf numFmtId="0" fontId="78" fillId="0" borderId="318" xfId="303" applyFont="1" applyFill="1" applyBorder="1" applyAlignment="1"/>
    <xf numFmtId="0" fontId="74" fillId="0" borderId="35" xfId="303" applyFont="1" applyFill="1" applyBorder="1" applyAlignment="1"/>
    <xf numFmtId="0" fontId="133" fillId="0" borderId="0" xfId="303" applyFont="1" applyBorder="1" applyAlignment="1" applyProtection="1">
      <alignment horizontal="center"/>
    </xf>
    <xf numFmtId="0" fontId="69" fillId="0" borderId="0" xfId="655" applyFont="1" applyFill="1" applyBorder="1"/>
    <xf numFmtId="210" fontId="70" fillId="0" borderId="0" xfId="655" applyNumberFormat="1" applyFont="1" applyFill="1" applyBorder="1"/>
    <xf numFmtId="176" fontId="97" fillId="0" borderId="0" xfId="436" applyNumberFormat="1" applyFont="1" applyFill="1" applyBorder="1" applyAlignment="1">
      <alignment horizontal="center"/>
    </xf>
    <xf numFmtId="210" fontId="76" fillId="0" borderId="121" xfId="436" applyNumberFormat="1" applyFont="1" applyBorder="1"/>
    <xf numFmtId="210" fontId="76" fillId="0" borderId="121" xfId="436" applyNumberFormat="1" applyFont="1" applyFill="1" applyBorder="1"/>
    <xf numFmtId="210" fontId="79" fillId="0" borderId="121" xfId="436" applyNumberFormat="1" applyFont="1" applyFill="1" applyBorder="1"/>
    <xf numFmtId="176" fontId="79" fillId="0" borderId="171" xfId="436" applyNumberFormat="1" applyFont="1" applyFill="1" applyBorder="1" applyAlignment="1">
      <alignment horizontal="center"/>
    </xf>
    <xf numFmtId="176" fontId="76" fillId="0" borderId="0" xfId="436" applyNumberFormat="1" applyFont="1" applyFill="1" applyBorder="1"/>
    <xf numFmtId="0" fontId="78" fillId="0" borderId="164" xfId="303" applyFont="1" applyFill="1" applyBorder="1" applyAlignment="1" applyProtection="1">
      <alignment horizontal="center" vertical="center"/>
    </xf>
    <xf numFmtId="0" fontId="78" fillId="0" borderId="170" xfId="303" applyFont="1" applyFill="1" applyBorder="1" applyAlignment="1" applyProtection="1">
      <alignment horizontal="center" vertical="center"/>
    </xf>
    <xf numFmtId="176" fontId="79" fillId="0" borderId="132" xfId="436" applyNumberFormat="1" applyFont="1" applyFill="1" applyBorder="1" applyAlignment="1">
      <alignment horizontal="center"/>
    </xf>
    <xf numFmtId="176" fontId="79" fillId="0" borderId="123" xfId="436" applyNumberFormat="1" applyFont="1" applyFill="1" applyBorder="1" applyAlignment="1">
      <alignment horizontal="center"/>
    </xf>
    <xf numFmtId="168" fontId="76" fillId="0" borderId="0" xfId="399" applyNumberFormat="1" applyFont="1" applyFill="1" applyBorder="1"/>
    <xf numFmtId="210" fontId="79" fillId="0" borderId="352" xfId="436" applyNumberFormat="1" applyFont="1" applyFill="1" applyBorder="1"/>
    <xf numFmtId="210" fontId="79" fillId="0" borderId="150" xfId="436" applyNumberFormat="1" applyFont="1" applyFill="1" applyBorder="1"/>
    <xf numFmtId="168" fontId="76" fillId="0" borderId="146" xfId="399" applyNumberFormat="1" applyFont="1" applyFill="1" applyBorder="1" applyAlignment="1">
      <alignment horizontal="right"/>
    </xf>
    <xf numFmtId="168" fontId="76" fillId="0" borderId="121" xfId="399" applyNumberFormat="1" applyFont="1" applyFill="1" applyBorder="1" applyAlignment="1">
      <alignment horizontal="right"/>
    </xf>
    <xf numFmtId="168" fontId="76" fillId="0" borderId="150" xfId="399" applyNumberFormat="1" applyFont="1" applyFill="1" applyBorder="1" applyAlignment="1">
      <alignment horizontal="right"/>
    </xf>
    <xf numFmtId="0" fontId="78" fillId="0" borderId="359" xfId="303" quotePrefix="1" applyFont="1" applyFill="1" applyBorder="1" applyAlignment="1" applyProtection="1">
      <alignment horizontal="center"/>
    </xf>
    <xf numFmtId="0" fontId="78" fillId="0" borderId="360" xfId="303" applyFont="1" applyFill="1" applyBorder="1" applyAlignment="1" applyProtection="1">
      <alignment horizontal="center" vertical="center" wrapText="1"/>
    </xf>
    <xf numFmtId="0" fontId="78" fillId="0" borderId="23" xfId="303" applyFont="1" applyFill="1" applyBorder="1" applyAlignment="1" applyProtection="1">
      <alignment horizontal="center"/>
    </xf>
    <xf numFmtId="0" fontId="78" fillId="0" borderId="362" xfId="303" applyFont="1" applyFill="1" applyBorder="1" applyAlignment="1" applyProtection="1">
      <alignment horizontal="center"/>
    </xf>
    <xf numFmtId="0" fontId="78" fillId="0" borderId="17" xfId="303" applyFont="1" applyFill="1" applyBorder="1" applyAlignment="1" applyProtection="1">
      <alignment horizontal="center" wrapText="1"/>
    </xf>
    <xf numFmtId="184" fontId="74" fillId="0" borderId="17" xfId="303" applyNumberFormat="1" applyFont="1" applyFill="1" applyBorder="1" applyProtection="1"/>
    <xf numFmtId="210" fontId="74" fillId="0" borderId="17" xfId="303" applyNumberFormat="1" applyFont="1" applyFill="1" applyBorder="1" applyAlignment="1" applyProtection="1">
      <alignment horizontal="right"/>
    </xf>
    <xf numFmtId="210" fontId="74" fillId="0" borderId="17" xfId="303" applyNumberFormat="1" applyFont="1" applyFill="1" applyBorder="1" applyProtection="1"/>
    <xf numFmtId="210" fontId="74" fillId="0" borderId="363" xfId="303" applyNumberFormat="1" applyFont="1" applyFill="1" applyBorder="1" applyAlignment="1" applyProtection="1">
      <alignment horizontal="right"/>
    </xf>
    <xf numFmtId="210" fontId="78" fillId="0" borderId="364" xfId="303" applyNumberFormat="1" applyFont="1" applyFill="1" applyBorder="1" applyAlignment="1" applyProtection="1">
      <alignment horizontal="right"/>
    </xf>
    <xf numFmtId="210" fontId="78" fillId="0" borderId="365" xfId="303" applyNumberFormat="1" applyFont="1" applyFill="1" applyBorder="1" applyAlignment="1" applyProtection="1">
      <alignment horizontal="right"/>
    </xf>
    <xf numFmtId="210" fontId="78" fillId="0" borderId="17" xfId="303" applyNumberFormat="1" applyFont="1" applyFill="1" applyBorder="1" applyAlignment="1" applyProtection="1">
      <alignment horizontal="right"/>
    </xf>
    <xf numFmtId="210" fontId="137" fillId="0" borderId="17" xfId="303" applyNumberFormat="1" applyFont="1" applyFill="1" applyBorder="1" applyAlignment="1" applyProtection="1">
      <alignment horizontal="right"/>
    </xf>
    <xf numFmtId="174" fontId="78" fillId="0" borderId="365" xfId="303" applyNumberFormat="1" applyFont="1" applyFill="1" applyBorder="1" applyAlignment="1" applyProtection="1">
      <alignment horizontal="right"/>
    </xf>
    <xf numFmtId="184" fontId="74" fillId="0" borderId="360" xfId="303" applyNumberFormat="1" applyFont="1" applyFill="1" applyBorder="1" applyProtection="1"/>
    <xf numFmtId="0" fontId="78" fillId="0" borderId="302" xfId="303" applyFont="1" applyFill="1" applyBorder="1" applyAlignment="1" applyProtection="1">
      <alignment horizontal="center" vertical="center" wrapText="1"/>
    </xf>
    <xf numFmtId="184" fontId="74" fillId="0" borderId="34" xfId="303" applyNumberFormat="1" applyFont="1" applyFill="1" applyBorder="1" applyProtection="1"/>
    <xf numFmtId="210" fontId="74" fillId="0" borderId="366" xfId="303" applyNumberFormat="1" applyFont="1" applyFill="1" applyBorder="1" applyAlignment="1" applyProtection="1">
      <alignment horizontal="right"/>
    </xf>
    <xf numFmtId="210" fontId="142" fillId="0" borderId="134" xfId="440" applyNumberFormat="1" applyFont="1" applyFill="1" applyBorder="1"/>
    <xf numFmtId="210" fontId="74" fillId="0" borderId="136" xfId="440" applyNumberFormat="1" applyFont="1" applyFill="1" applyBorder="1"/>
    <xf numFmtId="210" fontId="142" fillId="0" borderId="136" xfId="440" applyNumberFormat="1" applyFont="1" applyFill="1" applyBorder="1"/>
    <xf numFmtId="210" fontId="142" fillId="0" borderId="137" xfId="440" applyNumberFormat="1" applyFont="1" applyFill="1" applyBorder="1"/>
    <xf numFmtId="168" fontId="141" fillId="0" borderId="325" xfId="399" applyNumberFormat="1" applyFont="1" applyFill="1" applyBorder="1" applyAlignment="1">
      <alignment horizontal="right"/>
    </xf>
    <xf numFmtId="210" fontId="155" fillId="0" borderId="263" xfId="303" applyNumberFormat="1" applyFont="1" applyFill="1" applyBorder="1" applyAlignment="1" applyProtection="1">
      <alignment horizontal="right"/>
    </xf>
    <xf numFmtId="168" fontId="141" fillId="0" borderId="130" xfId="399" applyNumberFormat="1" applyFont="1" applyFill="1" applyBorder="1" applyAlignment="1">
      <alignment horizontal="right"/>
    </xf>
    <xf numFmtId="168" fontId="141" fillId="0" borderId="304" xfId="399" applyNumberFormat="1" applyFont="1" applyFill="1" applyBorder="1" applyAlignment="1">
      <alignment horizontal="right"/>
    </xf>
    <xf numFmtId="0" fontId="114" fillId="0" borderId="314" xfId="660" applyFont="1" applyFill="1" applyBorder="1" applyAlignment="1" applyProtection="1"/>
    <xf numFmtId="0" fontId="98" fillId="0" borderId="361" xfId="660" applyFont="1" applyFill="1" applyBorder="1" applyAlignment="1" applyProtection="1"/>
    <xf numFmtId="210" fontId="78" fillId="0" borderId="293" xfId="0" applyNumberFormat="1" applyFont="1" applyFill="1" applyBorder="1" applyProtection="1"/>
    <xf numFmtId="0" fontId="133" fillId="0" borderId="0" xfId="303" applyFont="1" applyBorder="1" applyAlignment="1" applyProtection="1">
      <alignment horizontal="center"/>
    </xf>
    <xf numFmtId="0" fontId="95" fillId="0" borderId="0" xfId="0" applyFont="1" applyFill="1" applyBorder="1" applyAlignment="1" applyProtection="1">
      <alignment horizontal="center" vertical="center"/>
    </xf>
    <xf numFmtId="176" fontId="79" fillId="0" borderId="173" xfId="436" applyNumberFormat="1" applyFont="1" applyFill="1" applyBorder="1" applyAlignment="1">
      <alignment horizontal="center"/>
    </xf>
    <xf numFmtId="176" fontId="79" fillId="0" borderId="137" xfId="436" applyNumberFormat="1" applyFont="1" applyFill="1" applyBorder="1" applyAlignment="1">
      <alignment horizontal="center"/>
    </xf>
    <xf numFmtId="176" fontId="79" fillId="0" borderId="149" xfId="436" applyNumberFormat="1" applyFont="1" applyFill="1" applyBorder="1" applyAlignment="1">
      <alignment horizontal="center"/>
    </xf>
    <xf numFmtId="0" fontId="78" fillId="0" borderId="370" xfId="303" applyFont="1" applyFill="1" applyBorder="1" applyAlignment="1" applyProtection="1">
      <alignment horizontal="center"/>
    </xf>
    <xf numFmtId="0" fontId="78" fillId="0" borderId="368" xfId="303" applyFont="1" applyFill="1" applyBorder="1" applyAlignment="1" applyProtection="1">
      <alignment horizontal="center" wrapText="1"/>
    </xf>
    <xf numFmtId="0" fontId="74" fillId="0" borderId="368" xfId="303" applyFont="1" applyFill="1" applyBorder="1" applyProtection="1"/>
    <xf numFmtId="0" fontId="74" fillId="0" borderId="361" xfId="303" applyFont="1" applyFill="1" applyBorder="1"/>
    <xf numFmtId="210" fontId="69" fillId="0" borderId="360" xfId="655" applyNumberFormat="1" applyFont="1" applyFill="1" applyBorder="1" applyAlignment="1">
      <alignment horizontal="right"/>
    </xf>
    <xf numFmtId="210" fontId="69" fillId="0" borderId="360" xfId="655" applyNumberFormat="1" applyFont="1" applyFill="1" applyBorder="1"/>
    <xf numFmtId="210" fontId="74" fillId="0" borderId="379" xfId="303" applyNumberFormat="1" applyFont="1" applyBorder="1"/>
    <xf numFmtId="10" fontId="74" fillId="0" borderId="380" xfId="740" applyNumberFormat="1" applyFont="1" applyBorder="1"/>
    <xf numFmtId="168" fontId="74" fillId="0" borderId="380" xfId="740" applyNumberFormat="1" applyFont="1" applyBorder="1"/>
    <xf numFmtId="210" fontId="74" fillId="0" borderId="380" xfId="303" applyNumberFormat="1" applyFont="1" applyBorder="1" applyAlignment="1">
      <alignment horizontal="right"/>
    </xf>
    <xf numFmtId="210" fontId="74" fillId="0" borderId="380" xfId="434" applyNumberFormat="1" applyFont="1" applyBorder="1"/>
    <xf numFmtId="168" fontId="78" fillId="0" borderId="332" xfId="740" applyNumberFormat="1" applyFont="1" applyBorder="1"/>
    <xf numFmtId="210" fontId="78" fillId="0" borderId="332" xfId="303" applyNumberFormat="1" applyFont="1" applyBorder="1"/>
    <xf numFmtId="168" fontId="76" fillId="0" borderId="155" xfId="399" applyNumberFormat="1" applyFont="1" applyFill="1" applyBorder="1" applyAlignment="1">
      <alignment horizontal="right"/>
    </xf>
    <xf numFmtId="168" fontId="76" fillId="0" borderId="0" xfId="399" applyNumberFormat="1" applyFont="1" applyFill="1" applyBorder="1" applyAlignment="1">
      <alignment horizontal="right"/>
    </xf>
    <xf numFmtId="168" fontId="76" fillId="0" borderId="123" xfId="399" applyNumberFormat="1" applyFont="1" applyFill="1" applyBorder="1" applyAlignment="1">
      <alignment horizontal="right"/>
    </xf>
    <xf numFmtId="210" fontId="76" fillId="0" borderId="155" xfId="436" applyNumberFormat="1" applyFont="1" applyFill="1" applyBorder="1"/>
    <xf numFmtId="210" fontId="76" fillId="0" borderId="0" xfId="436" applyNumberFormat="1" applyFont="1" applyFill="1" applyBorder="1"/>
    <xf numFmtId="210" fontId="76" fillId="0" borderId="123" xfId="436" applyNumberFormat="1" applyFont="1" applyFill="1" applyBorder="1"/>
    <xf numFmtId="210" fontId="76" fillId="0" borderId="0" xfId="436" applyNumberFormat="1" applyFont="1" applyBorder="1"/>
    <xf numFmtId="0" fontId="74" fillId="0" borderId="389" xfId="303" applyFont="1" applyBorder="1"/>
    <xf numFmtId="0" fontId="74" fillId="0" borderId="381" xfId="303" applyFont="1" applyBorder="1"/>
    <xf numFmtId="168" fontId="74" fillId="0" borderId="381" xfId="0" applyNumberFormat="1" applyFont="1" applyFill="1" applyBorder="1" applyProtection="1"/>
    <xf numFmtId="168" fontId="74" fillId="0" borderId="369" xfId="0" applyNumberFormat="1" applyFont="1" applyFill="1" applyBorder="1" applyProtection="1"/>
    <xf numFmtId="0" fontId="74" fillId="0" borderId="37" xfId="303" applyFont="1" applyFill="1" applyBorder="1" applyProtection="1"/>
    <xf numFmtId="0" fontId="74" fillId="0" borderId="380" xfId="303" applyFont="1" applyFill="1" applyBorder="1" applyProtection="1"/>
    <xf numFmtId="0" fontId="74" fillId="0" borderId="390" xfId="303" applyFont="1" applyFill="1" applyBorder="1" applyProtection="1"/>
    <xf numFmtId="168" fontId="74" fillId="0" borderId="391" xfId="0" applyNumberFormat="1" applyFont="1" applyFill="1" applyBorder="1" applyProtection="1"/>
    <xf numFmtId="168" fontId="74" fillId="0" borderId="17" xfId="0" applyNumberFormat="1" applyFont="1" applyFill="1" applyBorder="1" applyProtection="1"/>
    <xf numFmtId="0" fontId="74" fillId="0" borderId="37" xfId="303" applyFont="1" applyFill="1" applyBorder="1"/>
    <xf numFmtId="0" fontId="74" fillId="0" borderId="380" xfId="303" applyFont="1" applyFill="1" applyBorder="1"/>
    <xf numFmtId="0" fontId="74" fillId="0" borderId="390" xfId="303" applyFont="1" applyFill="1" applyBorder="1"/>
    <xf numFmtId="0" fontId="74" fillId="0" borderId="37" xfId="303" applyFont="1" applyBorder="1"/>
    <xf numFmtId="0" fontId="74" fillId="0" borderId="380" xfId="303" applyFont="1" applyBorder="1"/>
    <xf numFmtId="0" fontId="74" fillId="0" borderId="390" xfId="303" applyFont="1" applyBorder="1"/>
    <xf numFmtId="0" fontId="108" fillId="0" borderId="0" xfId="303" applyFont="1" applyFill="1" applyBorder="1" applyAlignment="1">
      <alignment vertical="top"/>
    </xf>
    <xf numFmtId="210" fontId="158" fillId="0" borderId="360" xfId="655" applyNumberFormat="1" applyFont="1" applyFill="1" applyBorder="1"/>
    <xf numFmtId="210" fontId="158" fillId="0" borderId="0" xfId="655" applyNumberFormat="1" applyFont="1" applyFill="1" applyBorder="1" applyAlignment="1">
      <alignment horizontal="right"/>
    </xf>
    <xf numFmtId="210" fontId="158" fillId="0" borderId="360" xfId="655" applyNumberFormat="1" applyFont="1" applyFill="1" applyBorder="1" applyAlignment="1">
      <alignment horizontal="right"/>
    </xf>
    <xf numFmtId="9" fontId="160" fillId="0" borderId="17" xfId="0" applyNumberFormat="1" applyFont="1" applyFill="1" applyBorder="1" applyAlignment="1" applyProtection="1"/>
    <xf numFmtId="0" fontId="160" fillId="0" borderId="33" xfId="0" applyFont="1" applyFill="1" applyBorder="1" applyProtection="1"/>
    <xf numFmtId="210" fontId="160" fillId="0" borderId="17" xfId="0" applyNumberFormat="1" applyFont="1" applyFill="1" applyBorder="1" applyAlignment="1" applyProtection="1">
      <alignment horizontal="right"/>
    </xf>
    <xf numFmtId="210" fontId="160" fillId="0" borderId="34" xfId="0" applyNumberFormat="1" applyFont="1" applyFill="1" applyBorder="1" applyAlignment="1" applyProtection="1">
      <alignment horizontal="right"/>
    </xf>
    <xf numFmtId="210" fontId="160" fillId="0" borderId="33" xfId="0" applyNumberFormat="1" applyFont="1" applyFill="1" applyBorder="1" applyAlignment="1" applyProtection="1">
      <alignment horizontal="right"/>
    </xf>
    <xf numFmtId="210" fontId="160" fillId="0" borderId="105" xfId="0" applyNumberFormat="1" applyFont="1" applyFill="1" applyBorder="1" applyAlignment="1" applyProtection="1">
      <alignment horizontal="right"/>
    </xf>
    <xf numFmtId="210" fontId="160" fillId="0" borderId="106" xfId="0" applyNumberFormat="1" applyFont="1" applyFill="1" applyBorder="1" applyAlignment="1" applyProtection="1">
      <alignment horizontal="right"/>
    </xf>
    <xf numFmtId="210" fontId="160" fillId="0" borderId="107" xfId="0" applyNumberFormat="1" applyFont="1" applyFill="1" applyBorder="1" applyAlignment="1" applyProtection="1">
      <alignment horizontal="right"/>
    </xf>
    <xf numFmtId="9" fontId="160" fillId="0" borderId="32" xfId="0" applyNumberFormat="1" applyFont="1" applyFill="1" applyBorder="1" applyAlignment="1" applyProtection="1"/>
    <xf numFmtId="0" fontId="160" fillId="0" borderId="58" xfId="0" applyFont="1" applyFill="1" applyBorder="1" applyProtection="1"/>
    <xf numFmtId="210" fontId="160" fillId="0" borderId="32" xfId="0" applyNumberFormat="1" applyFont="1" applyFill="1" applyBorder="1" applyAlignment="1" applyProtection="1">
      <alignment horizontal="right"/>
    </xf>
    <xf numFmtId="210" fontId="160" fillId="0" borderId="66" xfId="0" applyNumberFormat="1" applyFont="1" applyFill="1" applyBorder="1" applyAlignment="1" applyProtection="1">
      <alignment horizontal="right"/>
    </xf>
    <xf numFmtId="210" fontId="160" fillId="0" borderId="58" xfId="0" applyNumberFormat="1" applyFont="1" applyFill="1" applyBorder="1" applyAlignment="1" applyProtection="1">
      <alignment horizontal="right"/>
    </xf>
    <xf numFmtId="210" fontId="160" fillId="0" borderId="251" xfId="0" applyNumberFormat="1" applyFont="1" applyFill="1" applyBorder="1" applyAlignment="1" applyProtection="1">
      <alignment horizontal="right"/>
    </xf>
    <xf numFmtId="0" fontId="74" fillId="0" borderId="133" xfId="303" applyFont="1" applyFill="1" applyBorder="1" applyAlignment="1">
      <alignment wrapText="1"/>
    </xf>
    <xf numFmtId="0" fontId="74" fillId="0" borderId="134" xfId="303" applyFont="1" applyFill="1" applyBorder="1" applyAlignment="1"/>
    <xf numFmtId="0" fontId="82" fillId="0" borderId="394" xfId="0" applyFont="1" applyBorder="1" applyProtection="1"/>
    <xf numFmtId="0" fontId="82" fillId="0" borderId="395" xfId="0" applyFont="1" applyBorder="1"/>
    <xf numFmtId="0" fontId="122" fillId="0" borderId="395" xfId="0" applyFont="1" applyBorder="1" applyProtection="1"/>
    <xf numFmtId="0" fontId="82" fillId="0" borderId="395" xfId="0" applyFont="1" applyBorder="1" applyProtection="1"/>
    <xf numFmtId="0" fontId="82" fillId="0" borderId="21" xfId="0" applyFont="1" applyFill="1" applyBorder="1" applyProtection="1"/>
    <xf numFmtId="0" fontId="74" fillId="0" borderId="57" xfId="0" applyFont="1" applyFill="1" applyBorder="1" applyProtection="1"/>
    <xf numFmtId="37" fontId="74" fillId="0" borderId="396" xfId="0" applyNumberFormat="1" applyFont="1" applyFill="1" applyBorder="1"/>
    <xf numFmtId="0" fontId="74" fillId="0" borderId="396" xfId="0" applyFont="1" applyBorder="1" applyProtection="1"/>
    <xf numFmtId="0" fontId="78" fillId="0" borderId="399" xfId="660" applyFont="1" applyFill="1" applyBorder="1" applyAlignment="1" applyProtection="1">
      <alignment horizontal="left" vertical="center"/>
    </xf>
    <xf numFmtId="0" fontId="78" fillId="0" borderId="398" xfId="660" applyFont="1" applyFill="1" applyBorder="1" applyAlignment="1" applyProtection="1">
      <alignment horizontal="left" vertical="center"/>
    </xf>
    <xf numFmtId="0" fontId="161" fillId="0" borderId="0" xfId="303" applyFont="1" applyAlignment="1">
      <alignment horizontal="left" vertical="center"/>
    </xf>
    <xf numFmtId="0" fontId="161" fillId="0" borderId="33" xfId="303" applyFont="1" applyBorder="1" applyAlignment="1">
      <alignment horizontal="left" vertical="center"/>
    </xf>
    <xf numFmtId="0" fontId="155" fillId="0" borderId="0" xfId="303" applyFont="1" applyAlignment="1">
      <alignment vertical="center"/>
    </xf>
    <xf numFmtId="0" fontId="155" fillId="0" borderId="0" xfId="303" applyFont="1"/>
    <xf numFmtId="0" fontId="154" fillId="0" borderId="100" xfId="303" applyFont="1" applyBorder="1" applyAlignment="1">
      <alignment horizontal="right" wrapText="1"/>
    </xf>
    <xf numFmtId="0" fontId="154" fillId="0" borderId="98" xfId="303" applyFont="1" applyBorder="1" applyAlignment="1">
      <alignment horizontal="right" wrapText="1"/>
    </xf>
    <xf numFmtId="0" fontId="154" fillId="0" borderId="99" xfId="303" applyFont="1" applyBorder="1" applyAlignment="1">
      <alignment horizontal="right" wrapText="1"/>
    </xf>
    <xf numFmtId="0" fontId="155" fillId="0" borderId="17" xfId="303" applyFont="1" applyFill="1" applyBorder="1"/>
    <xf numFmtId="0" fontId="155" fillId="0" borderId="0" xfId="303" applyFont="1" applyFill="1" applyBorder="1"/>
    <xf numFmtId="210" fontId="155" fillId="0" borderId="382" xfId="436" applyNumberFormat="1" applyFont="1" applyFill="1" applyBorder="1"/>
    <xf numFmtId="210" fontId="155" fillId="0" borderId="263" xfId="436" applyNumberFormat="1" applyFont="1" applyFill="1" applyBorder="1"/>
    <xf numFmtId="210" fontId="155" fillId="0" borderId="264" xfId="436" applyNumberFormat="1" applyFont="1" applyFill="1" applyBorder="1"/>
    <xf numFmtId="0" fontId="155" fillId="0" borderId="0" xfId="303" applyFont="1" applyFill="1"/>
    <xf numFmtId="210" fontId="155" fillId="0" borderId="27" xfId="436" applyNumberFormat="1" applyFont="1" applyFill="1" applyBorder="1"/>
    <xf numFmtId="210" fontId="155" fillId="0" borderId="277" xfId="436" applyNumberFormat="1" applyFont="1" applyFill="1" applyBorder="1"/>
    <xf numFmtId="0" fontId="153" fillId="0" borderId="17" xfId="303" applyFont="1" applyFill="1" applyBorder="1"/>
    <xf numFmtId="0" fontId="155" fillId="0" borderId="18" xfId="303" applyFont="1" applyFill="1" applyBorder="1"/>
    <xf numFmtId="210" fontId="155" fillId="0" borderId="383" xfId="436" applyNumberFormat="1" applyFont="1" applyFill="1" applyBorder="1"/>
    <xf numFmtId="210" fontId="155" fillId="0" borderId="384" xfId="436" applyNumberFormat="1" applyFont="1" applyFill="1" applyBorder="1"/>
    <xf numFmtId="210" fontId="155" fillId="0" borderId="385" xfId="436" applyNumberFormat="1" applyFont="1" applyFill="1" applyBorder="1"/>
    <xf numFmtId="210" fontId="155" fillId="0" borderId="388" xfId="436" applyNumberFormat="1" applyFont="1" applyFill="1" applyBorder="1"/>
    <xf numFmtId="0" fontId="155" fillId="0" borderId="227" xfId="303" applyFont="1" applyFill="1" applyBorder="1"/>
    <xf numFmtId="0" fontId="160" fillId="0" borderId="227" xfId="303" applyFont="1" applyFill="1" applyBorder="1"/>
    <xf numFmtId="210" fontId="160" fillId="0" borderId="306" xfId="436" applyNumberFormat="1" applyFont="1" applyFill="1" applyBorder="1"/>
    <xf numFmtId="210" fontId="160" fillId="0" borderId="386" xfId="436" applyNumberFormat="1" applyFont="1" applyFill="1" applyBorder="1"/>
    <xf numFmtId="210" fontId="160" fillId="0" borderId="387" xfId="436" applyNumberFormat="1" applyFont="1" applyFill="1" applyBorder="1"/>
    <xf numFmtId="0" fontId="160" fillId="0" borderId="0" xfId="303" applyFont="1" applyFill="1" applyBorder="1"/>
    <xf numFmtId="174" fontId="160" fillId="0" borderId="35" xfId="436" applyNumberFormat="1" applyFont="1" applyFill="1" applyBorder="1"/>
    <xf numFmtId="0" fontId="155" fillId="0" borderId="0" xfId="303" applyFont="1" applyAlignment="1">
      <alignment horizontal="left" vertical="center"/>
    </xf>
    <xf numFmtId="0" fontId="161" fillId="0" borderId="0" xfId="303" applyFont="1" applyAlignment="1">
      <alignment horizontal="left" vertical="center" wrapText="1"/>
    </xf>
    <xf numFmtId="0" fontId="161" fillId="0" borderId="0" xfId="303" applyFont="1" applyBorder="1" applyAlignment="1">
      <alignment horizontal="left" vertical="center" wrapText="1"/>
    </xf>
    <xf numFmtId="0" fontId="161" fillId="0" borderId="0" xfId="303" applyFont="1" applyBorder="1" applyAlignment="1">
      <alignment horizontal="left" vertical="center"/>
    </xf>
    <xf numFmtId="174" fontId="155" fillId="0" borderId="0" xfId="303" applyNumberFormat="1" applyFont="1" applyFill="1"/>
    <xf numFmtId="9" fontId="153" fillId="0" borderId="0" xfId="303" quotePrefix="1" applyNumberFormat="1" applyFont="1" applyFill="1" applyBorder="1" applyAlignment="1" applyProtection="1"/>
    <xf numFmtId="213" fontId="163" fillId="0" borderId="0" xfId="303" applyNumberFormat="1" applyFont="1" applyFill="1" applyBorder="1"/>
    <xf numFmtId="0" fontId="155" fillId="0" borderId="0" xfId="747" applyFont="1" applyFill="1" applyBorder="1" applyAlignment="1" applyProtection="1">
      <alignment vertical="center"/>
    </xf>
    <xf numFmtId="9" fontId="160" fillId="0" borderId="17" xfId="303" applyNumberFormat="1" applyFont="1" applyFill="1" applyBorder="1" applyAlignment="1" applyProtection="1"/>
    <xf numFmtId="9" fontId="160" fillId="0" borderId="36" xfId="303" applyNumberFormat="1" applyFont="1" applyBorder="1" applyAlignment="1" applyProtection="1"/>
    <xf numFmtId="9" fontId="160" fillId="0" borderId="228" xfId="303" applyNumberFormat="1" applyFont="1" applyBorder="1" applyAlignment="1" applyProtection="1"/>
    <xf numFmtId="0" fontId="159" fillId="0" borderId="0" xfId="303" applyFont="1"/>
    <xf numFmtId="9" fontId="160" fillId="0" borderId="96" xfId="303" applyNumberFormat="1" applyFont="1" applyBorder="1" applyAlignment="1" applyProtection="1"/>
    <xf numFmtId="9" fontId="160" fillId="0" borderId="76" xfId="303" applyNumberFormat="1" applyFont="1" applyBorder="1" applyAlignment="1" applyProtection="1"/>
    <xf numFmtId="9" fontId="160" fillId="0" borderId="0" xfId="303" applyNumberFormat="1" applyFont="1" applyFill="1" applyBorder="1" applyAlignment="1" applyProtection="1"/>
    <xf numFmtId="214" fontId="158" fillId="0" borderId="0" xfId="750" applyNumberFormat="1" applyFont="1" applyFill="1" applyBorder="1" applyAlignment="1" applyProtection="1">
      <alignment horizontal="right" vertical="center"/>
    </xf>
    <xf numFmtId="9" fontId="165" fillId="0" borderId="0" xfId="303" quotePrefix="1" applyNumberFormat="1" applyFont="1" applyFill="1" applyBorder="1" applyAlignment="1" applyProtection="1">
      <alignment horizontal="left" vertical="top"/>
    </xf>
    <xf numFmtId="0" fontId="79" fillId="0" borderId="400" xfId="0" applyFont="1" applyBorder="1"/>
    <xf numFmtId="210" fontId="74" fillId="0" borderId="401" xfId="290" applyNumberFormat="1" applyFont="1" applyFill="1" applyBorder="1"/>
    <xf numFmtId="210" fontId="74" fillId="0" borderId="379" xfId="290" applyNumberFormat="1" applyFont="1" applyFill="1" applyBorder="1"/>
    <xf numFmtId="210" fontId="74" fillId="0" borderId="379" xfId="290" applyNumberFormat="1" applyFont="1" applyBorder="1"/>
    <xf numFmtId="210" fontId="74" fillId="0" borderId="402" xfId="290" applyNumberFormat="1" applyFont="1" applyBorder="1"/>
    <xf numFmtId="0" fontId="78" fillId="0" borderId="175" xfId="303" applyFont="1" applyFill="1" applyBorder="1" applyAlignment="1" applyProtection="1">
      <alignment horizontal="center" vertical="center"/>
    </xf>
    <xf numFmtId="210" fontId="153" fillId="0" borderId="136" xfId="436" applyNumberFormat="1" applyFont="1" applyFill="1" applyBorder="1"/>
    <xf numFmtId="210" fontId="153" fillId="0" borderId="146" xfId="436" applyNumberFormat="1" applyFont="1" applyFill="1" applyBorder="1"/>
    <xf numFmtId="210" fontId="153" fillId="0" borderId="154" xfId="436" applyNumberFormat="1" applyFont="1" applyFill="1" applyBorder="1"/>
    <xf numFmtId="210" fontId="153" fillId="0" borderId="137" xfId="436" applyNumberFormat="1" applyFont="1" applyFill="1" applyBorder="1"/>
    <xf numFmtId="210" fontId="153" fillId="0" borderId="121" xfId="436" applyNumberFormat="1" applyFont="1" applyFill="1" applyBorder="1"/>
    <xf numFmtId="210" fontId="153" fillId="0" borderId="133" xfId="436" applyNumberFormat="1" applyFont="1" applyFill="1" applyBorder="1"/>
    <xf numFmtId="210" fontId="154" fillId="0" borderId="130" xfId="436" applyNumberFormat="1" applyFont="1" applyFill="1" applyBorder="1"/>
    <xf numFmtId="210" fontId="154" fillId="0" borderId="147" xfId="436" applyNumberFormat="1" applyFont="1" applyFill="1" applyBorder="1"/>
    <xf numFmtId="210" fontId="154" fillId="0" borderId="139" xfId="436" applyNumberFormat="1" applyFont="1" applyFill="1" applyBorder="1"/>
    <xf numFmtId="216" fontId="76" fillId="0" borderId="133" xfId="436" applyNumberFormat="1" applyFont="1" applyFill="1" applyBorder="1"/>
    <xf numFmtId="216" fontId="76" fillId="0" borderId="137" xfId="436" applyNumberFormat="1" applyFont="1" applyFill="1" applyBorder="1"/>
    <xf numFmtId="216" fontId="76" fillId="0" borderId="121" xfId="436" applyNumberFormat="1" applyFont="1" applyFill="1" applyBorder="1"/>
    <xf numFmtId="210" fontId="153" fillId="0" borderId="144" xfId="436" applyNumberFormat="1" applyFont="1" applyFill="1" applyBorder="1"/>
    <xf numFmtId="210" fontId="153" fillId="0" borderId="149" xfId="436" applyNumberFormat="1" applyFont="1" applyFill="1" applyBorder="1"/>
    <xf numFmtId="210" fontId="153" fillId="0" borderId="150" xfId="436" applyNumberFormat="1" applyFont="1" applyFill="1" applyBorder="1"/>
    <xf numFmtId="210" fontId="154" fillId="0" borderId="164" xfId="436" applyNumberFormat="1" applyFont="1" applyFill="1" applyBorder="1"/>
    <xf numFmtId="210" fontId="154" fillId="0" borderId="165" xfId="436" applyNumberFormat="1" applyFont="1" applyFill="1" applyBorder="1"/>
    <xf numFmtId="210" fontId="154" fillId="0" borderId="170" xfId="436" applyNumberFormat="1" applyFont="1" applyFill="1" applyBorder="1"/>
    <xf numFmtId="0" fontId="95" fillId="0" borderId="148" xfId="303" applyFont="1" applyFill="1" applyBorder="1" applyAlignment="1" applyProtection="1">
      <alignment horizontal="center" vertical="center"/>
    </xf>
    <xf numFmtId="0" fontId="74" fillId="0" borderId="0" xfId="303" applyFont="1" applyAlignment="1">
      <alignment horizontal="left" vertical="center"/>
    </xf>
    <xf numFmtId="0" fontId="74" fillId="0" borderId="154" xfId="303" applyFont="1" applyFill="1" applyBorder="1" applyAlignment="1"/>
    <xf numFmtId="0" fontId="74" fillId="0" borderId="160" xfId="303" applyFont="1" applyFill="1" applyBorder="1" applyAlignment="1"/>
    <xf numFmtId="0" fontId="74" fillId="0" borderId="154" xfId="303" applyFont="1" applyBorder="1" applyAlignment="1"/>
    <xf numFmtId="0" fontId="74" fillId="0" borderId="160" xfId="303" applyFont="1" applyBorder="1" applyAlignment="1"/>
    <xf numFmtId="0" fontId="74" fillId="0" borderId="134" xfId="303" applyFont="1" applyBorder="1" applyAlignment="1"/>
    <xf numFmtId="0" fontId="74" fillId="0" borderId="133" xfId="303" applyFont="1" applyFill="1" applyBorder="1" applyAlignment="1"/>
    <xf numFmtId="0" fontId="74" fillId="0" borderId="144" xfId="303" applyFont="1" applyBorder="1" applyAlignment="1"/>
    <xf numFmtId="0" fontId="74" fillId="0" borderId="157" xfId="303" applyFont="1" applyBorder="1" applyAlignment="1"/>
    <xf numFmtId="0" fontId="74" fillId="0" borderId="133" xfId="303" applyFont="1" applyFill="1" applyBorder="1" applyAlignment="1">
      <alignment horizontal="left" indent="2"/>
    </xf>
    <xf numFmtId="0" fontId="74" fillId="0" borderId="144" xfId="303" applyFont="1" applyFill="1" applyBorder="1" applyAlignment="1"/>
    <xf numFmtId="0" fontId="76" fillId="0" borderId="133" xfId="303" applyFont="1" applyBorder="1" applyAlignment="1"/>
    <xf numFmtId="0" fontId="74" fillId="0" borderId="135" xfId="303" applyFont="1" applyFill="1" applyBorder="1" applyAlignment="1"/>
    <xf numFmtId="10" fontId="74" fillId="0" borderId="0" xfId="426" applyNumberFormat="1" applyFont="1" applyBorder="1" applyAlignment="1"/>
    <xf numFmtId="0" fontId="74" fillId="0" borderId="0" xfId="303" applyFont="1" applyAlignment="1"/>
    <xf numFmtId="0" fontId="0" fillId="0" borderId="0" xfId="0" applyAlignment="1"/>
    <xf numFmtId="0" fontId="0" fillId="0" borderId="134" xfId="0" applyBorder="1" applyAlignment="1"/>
    <xf numFmtId="0" fontId="108" fillId="0" borderId="0" xfId="303" applyFont="1" applyFill="1" applyBorder="1" applyAlignment="1">
      <alignment horizontal="left"/>
    </xf>
    <xf numFmtId="0" fontId="167" fillId="0" borderId="0" xfId="535" applyFont="1"/>
    <xf numFmtId="0" fontId="90" fillId="0" borderId="0" xfId="303" applyFont="1"/>
    <xf numFmtId="0" fontId="70" fillId="0" borderId="152" xfId="424" applyFont="1" applyFill="1" applyBorder="1" applyAlignment="1">
      <alignment horizontal="right" wrapText="1"/>
    </xf>
    <xf numFmtId="0" fontId="70" fillId="0" borderId="137" xfId="424" applyFont="1" applyFill="1" applyBorder="1" applyAlignment="1">
      <alignment horizontal="right" wrapText="1"/>
    </xf>
    <xf numFmtId="0" fontId="74" fillId="0" borderId="132" xfId="303" applyFont="1" applyFill="1" applyBorder="1" applyAlignment="1" applyProtection="1">
      <alignment horizontal="right"/>
    </xf>
    <xf numFmtId="0" fontId="74" fillId="0" borderId="231" xfId="303" applyFont="1" applyFill="1" applyBorder="1" applyAlignment="1" applyProtection="1">
      <alignment horizontal="right" wrapText="1"/>
    </xf>
    <xf numFmtId="0" fontId="74" fillId="0" borderId="232" xfId="303" applyFont="1" applyFill="1" applyBorder="1" applyAlignment="1" applyProtection="1">
      <alignment horizontal="right"/>
    </xf>
    <xf numFmtId="0" fontId="74" fillId="0" borderId="204" xfId="303" applyFont="1" applyFill="1" applyBorder="1" applyAlignment="1" applyProtection="1">
      <alignment horizontal="right"/>
    </xf>
    <xf numFmtId="0" fontId="108" fillId="0" borderId="0" xfId="303" applyFont="1" applyFill="1" applyAlignment="1">
      <alignment vertical="top"/>
    </xf>
    <xf numFmtId="0" fontId="70" fillId="0" borderId="196" xfId="655" applyFont="1" applyFill="1" applyBorder="1" applyAlignment="1">
      <alignment horizontal="right" wrapText="1"/>
    </xf>
    <xf numFmtId="0" fontId="70" fillId="0" borderId="283" xfId="655" applyFont="1" applyFill="1" applyBorder="1" applyAlignment="1">
      <alignment horizontal="right" wrapText="1"/>
    </xf>
    <xf numFmtId="0" fontId="70" fillId="0" borderId="357" xfId="655" applyFont="1" applyFill="1" applyBorder="1" applyAlignment="1">
      <alignment horizontal="right"/>
    </xf>
    <xf numFmtId="0" fontId="70" fillId="0" borderId="197" xfId="655" applyFont="1" applyFill="1" applyBorder="1" applyAlignment="1">
      <alignment horizontal="right"/>
    </xf>
    <xf numFmtId="0" fontId="70" fillId="0" borderId="239" xfId="655" applyFont="1" applyFill="1" applyBorder="1" applyAlignment="1">
      <alignment horizontal="right"/>
    </xf>
    <xf numFmtId="0" fontId="70" fillId="0" borderId="195" xfId="655" applyFont="1" applyFill="1" applyBorder="1" applyAlignment="1">
      <alignment horizontal="right"/>
    </xf>
    <xf numFmtId="0" fontId="70" fillId="0" borderId="174" xfId="424" applyFont="1" applyFill="1" applyBorder="1" applyAlignment="1">
      <alignment horizontal="right" wrapText="1"/>
    </xf>
    <xf numFmtId="0" fontId="70" fillId="0" borderId="165" xfId="424" applyFont="1" applyFill="1" applyBorder="1" applyAlignment="1">
      <alignment horizontal="right" wrapText="1"/>
    </xf>
    <xf numFmtId="0" fontId="167" fillId="0" borderId="0" xfId="680" applyFont="1"/>
    <xf numFmtId="0" fontId="81" fillId="0" borderId="0" xfId="680" quotePrefix="1" applyFont="1" applyFill="1" applyAlignment="1">
      <alignment vertical="top"/>
    </xf>
    <xf numFmtId="0" fontId="81" fillId="0" borderId="0" xfId="680" applyFont="1" applyFill="1" applyAlignment="1">
      <alignment vertical="top"/>
    </xf>
    <xf numFmtId="0" fontId="79" fillId="0" borderId="286" xfId="303" applyFont="1" applyBorder="1" applyAlignment="1">
      <alignment horizontal="right" vertical="center" wrapText="1"/>
    </xf>
    <xf numFmtId="0" fontId="79" fillId="0" borderId="226" xfId="303" applyFont="1" applyBorder="1" applyAlignment="1">
      <alignment horizontal="right" wrapText="1"/>
    </xf>
    <xf numFmtId="0" fontId="79" fillId="0" borderId="240" xfId="303" applyFont="1" applyBorder="1" applyAlignment="1">
      <alignment horizontal="right" wrapText="1"/>
    </xf>
    <xf numFmtId="0" fontId="79" fillId="0" borderId="245" xfId="303" applyFont="1" applyBorder="1" applyAlignment="1">
      <alignment horizontal="right" wrapText="1"/>
    </xf>
    <xf numFmtId="0" fontId="79" fillId="0" borderId="286" xfId="303" applyFont="1" applyBorder="1" applyAlignment="1">
      <alignment horizontal="right" wrapText="1"/>
    </xf>
    <xf numFmtId="0" fontId="79" fillId="0" borderId="374" xfId="303" applyFont="1" applyBorder="1" applyAlignment="1">
      <alignment horizontal="right" wrapText="1"/>
    </xf>
    <xf numFmtId="0" fontId="169" fillId="0" borderId="0" xfId="303" applyFont="1" applyAlignment="1">
      <alignment horizontal="center"/>
    </xf>
    <xf numFmtId="0" fontId="79" fillId="0" borderId="281" xfId="303" applyFont="1" applyBorder="1" applyAlignment="1">
      <alignment horizontal="right" vertical="center" wrapText="1"/>
    </xf>
    <xf numFmtId="0" fontId="79" fillId="0" borderId="377" xfId="303" applyFont="1" applyBorder="1" applyAlignment="1">
      <alignment horizontal="right" vertical="center" wrapText="1"/>
    </xf>
    <xf numFmtId="0" fontId="79" fillId="0" borderId="378" xfId="303" applyFont="1" applyBorder="1" applyAlignment="1">
      <alignment horizontal="right" vertical="center" wrapText="1"/>
    </xf>
    <xf numFmtId="0" fontId="81" fillId="0" borderId="0" xfId="742" applyFont="1" applyAlignment="1"/>
    <xf numFmtId="0" fontId="74" fillId="0" borderId="304" xfId="743" applyFont="1" applyFill="1" applyBorder="1" applyAlignment="1" applyProtection="1">
      <alignment horizontal="left" vertical="center"/>
    </xf>
    <xf numFmtId="0" fontId="81" fillId="0" borderId="0" xfId="742" quotePrefix="1" applyFont="1" applyFill="1"/>
    <xf numFmtId="0" fontId="168" fillId="0" borderId="0" xfId="0" applyFont="1" applyFill="1" applyBorder="1" applyAlignment="1">
      <alignment horizontal="left" vertical="top"/>
    </xf>
    <xf numFmtId="210" fontId="155" fillId="0" borderId="408" xfId="436" applyNumberFormat="1" applyFont="1" applyFill="1" applyBorder="1"/>
    <xf numFmtId="0" fontId="154" fillId="0" borderId="301" xfId="303" applyFont="1" applyFill="1" applyBorder="1"/>
    <xf numFmtId="9" fontId="165" fillId="0" borderId="0" xfId="303" quotePrefix="1" applyNumberFormat="1" applyFont="1" applyFill="1" applyBorder="1" applyAlignment="1" applyProtection="1"/>
    <xf numFmtId="0" fontId="171" fillId="0" borderId="0" xfId="303" applyFont="1" applyFill="1"/>
    <xf numFmtId="0" fontId="171" fillId="0" borderId="0" xfId="303" applyFont="1" applyFill="1" applyBorder="1"/>
    <xf numFmtId="213" fontId="171" fillId="0" borderId="0" xfId="303" applyNumberFormat="1" applyFont="1" applyFill="1" applyBorder="1"/>
    <xf numFmtId="0" fontId="160" fillId="0" borderId="96" xfId="303" applyFont="1" applyBorder="1" applyAlignment="1" applyProtection="1">
      <alignment horizontal="right" wrapText="1"/>
    </xf>
    <xf numFmtId="0" fontId="160" fillId="0" borderId="98" xfId="303" applyFont="1" applyBorder="1" applyAlignment="1" applyProtection="1">
      <alignment horizontal="right" wrapText="1"/>
    </xf>
    <xf numFmtId="0" fontId="160" fillId="0" borderId="76" xfId="303" applyFont="1" applyBorder="1" applyAlignment="1" applyProtection="1">
      <alignment horizontal="right" wrapText="1"/>
    </xf>
    <xf numFmtId="0" fontId="160" fillId="0" borderId="100" xfId="0" applyFont="1" applyBorder="1" applyAlignment="1" applyProtection="1">
      <alignment horizontal="right" wrapText="1"/>
    </xf>
    <xf numFmtId="0" fontId="160" fillId="0" borderId="98" xfId="0" applyFont="1" applyBorder="1" applyAlignment="1" applyProtection="1">
      <alignment horizontal="right" wrapText="1"/>
    </xf>
    <xf numFmtId="0" fontId="160" fillId="0" borderId="76" xfId="0" applyFont="1" applyBorder="1" applyAlignment="1" applyProtection="1">
      <alignment horizontal="right" wrapText="1"/>
    </xf>
    <xf numFmtId="0" fontId="160" fillId="0" borderId="100" xfId="0" applyFont="1" applyFill="1" applyBorder="1" applyAlignment="1" applyProtection="1">
      <alignment horizontal="right" wrapText="1"/>
    </xf>
    <xf numFmtId="0" fontId="160" fillId="0" borderId="98" xfId="0" applyFont="1" applyFill="1" applyBorder="1" applyAlignment="1" applyProtection="1">
      <alignment horizontal="right" wrapText="1"/>
    </xf>
    <xf numFmtId="0" fontId="160" fillId="0" borderId="76" xfId="0" applyFont="1" applyFill="1" applyBorder="1" applyAlignment="1" applyProtection="1">
      <alignment horizontal="right" wrapText="1"/>
    </xf>
    <xf numFmtId="0" fontId="158" fillId="0" borderId="0" xfId="303" applyFont="1" applyAlignment="1">
      <alignment horizontal="left" wrapText="1"/>
    </xf>
    <xf numFmtId="0" fontId="78" fillId="0" borderId="376" xfId="303" applyFont="1" applyFill="1" applyBorder="1" applyAlignment="1" applyProtection="1">
      <alignment horizontal="center"/>
    </xf>
    <xf numFmtId="0" fontId="78" fillId="0" borderId="375" xfId="303" applyFont="1" applyFill="1" applyBorder="1" applyAlignment="1" applyProtection="1">
      <alignment horizontal="center"/>
    </xf>
    <xf numFmtId="0" fontId="78" fillId="0" borderId="397" xfId="303" applyFont="1" applyBorder="1" applyProtection="1"/>
    <xf numFmtId="0" fontId="74" fillId="0" borderId="414" xfId="303" applyFont="1" applyFill="1" applyBorder="1" applyProtection="1"/>
    <xf numFmtId="0" fontId="74" fillId="0" borderId="415" xfId="303" applyFont="1" applyBorder="1"/>
    <xf numFmtId="0" fontId="70" fillId="0" borderId="345" xfId="310" quotePrefix="1" applyFont="1" applyBorder="1" applyAlignment="1" applyProtection="1">
      <alignment horizontal="left"/>
    </xf>
    <xf numFmtId="0" fontId="70" fillId="0" borderId="344" xfId="310" applyFont="1" applyBorder="1" applyProtection="1"/>
    <xf numFmtId="0" fontId="78" fillId="0" borderId="409" xfId="303" applyFont="1" applyBorder="1"/>
    <xf numFmtId="210" fontId="154" fillId="0" borderId="340" xfId="436" applyNumberFormat="1" applyFont="1" applyFill="1" applyBorder="1"/>
    <xf numFmtId="210" fontId="154" fillId="0" borderId="341" xfId="436" applyNumberFormat="1" applyFont="1" applyFill="1" applyBorder="1"/>
    <xf numFmtId="210" fontId="154" fillId="0" borderId="342" xfId="436" applyNumberFormat="1" applyFont="1" applyFill="1" applyBorder="1"/>
    <xf numFmtId="0" fontId="78" fillId="0" borderId="360" xfId="303" applyFont="1" applyBorder="1"/>
    <xf numFmtId="0" fontId="74" fillId="0" borderId="360" xfId="303" applyFont="1" applyBorder="1"/>
    <xf numFmtId="0" fontId="70" fillId="0" borderId="397" xfId="310" applyFont="1" applyBorder="1" applyProtection="1"/>
    <xf numFmtId="0" fontId="70" fillId="0" borderId="395" xfId="310" applyFont="1" applyBorder="1" applyProtection="1"/>
    <xf numFmtId="0" fontId="78" fillId="0" borderId="410" xfId="303" applyFont="1" applyBorder="1"/>
    <xf numFmtId="0" fontId="78" fillId="0" borderId="416" xfId="303" applyFont="1" applyFill="1" applyBorder="1" applyAlignment="1" applyProtection="1">
      <alignment horizontal="center"/>
    </xf>
    <xf numFmtId="0" fontId="78" fillId="0" borderId="412" xfId="303" applyFont="1" applyFill="1" applyBorder="1" applyAlignment="1" applyProtection="1">
      <alignment horizontal="center"/>
    </xf>
    <xf numFmtId="0" fontId="78" fillId="0" borderId="395" xfId="303" applyFont="1" applyFill="1" applyBorder="1" applyAlignment="1" applyProtection="1">
      <alignment horizontal="center"/>
    </xf>
    <xf numFmtId="0" fontId="78" fillId="0" borderId="411" xfId="303" applyFont="1" applyFill="1" applyBorder="1" applyAlignment="1" applyProtection="1">
      <alignment horizontal="center"/>
    </xf>
    <xf numFmtId="0" fontId="95" fillId="0" borderId="0" xfId="303" applyFont="1" applyFill="1" applyBorder="1" applyAlignment="1">
      <alignment horizontal="center" vertical="center"/>
    </xf>
    <xf numFmtId="0" fontId="78" fillId="0" borderId="397" xfId="303" applyFont="1" applyFill="1" applyBorder="1" applyAlignment="1" applyProtection="1">
      <alignment horizontal="center"/>
    </xf>
    <xf numFmtId="0" fontId="78" fillId="0" borderId="413" xfId="303" applyFont="1" applyFill="1" applyBorder="1" applyAlignment="1" applyProtection="1">
      <alignment horizontal="center"/>
    </xf>
    <xf numFmtId="0" fontId="78" fillId="0" borderId="397" xfId="303" applyFont="1" applyFill="1" applyBorder="1" applyAlignment="1">
      <alignment horizontal="center"/>
    </xf>
    <xf numFmtId="0" fontId="83" fillId="0" borderId="0" xfId="0" applyFont="1" applyBorder="1" applyAlignment="1" applyProtection="1">
      <alignment horizontal="center" vertical="center"/>
    </xf>
    <xf numFmtId="0" fontId="83" fillId="0" borderId="0" xfId="0" applyFont="1" applyBorder="1" applyAlignment="1" applyProtection="1">
      <alignment vertical="center"/>
    </xf>
    <xf numFmtId="210" fontId="74" fillId="0" borderId="37" xfId="0" applyNumberFormat="1" applyFont="1" applyFill="1" applyBorder="1" applyProtection="1"/>
    <xf numFmtId="210" fontId="78" fillId="0" borderId="417" xfId="0" applyNumberFormat="1" applyFont="1" applyFill="1" applyBorder="1" applyProtection="1"/>
    <xf numFmtId="210" fontId="78" fillId="0" borderId="418" xfId="0" applyNumberFormat="1" applyFont="1" applyFill="1" applyBorder="1" applyProtection="1"/>
    <xf numFmtId="210" fontId="78" fillId="0" borderId="37" xfId="0" applyNumberFormat="1" applyFont="1" applyFill="1" applyBorder="1" applyProtection="1"/>
    <xf numFmtId="210" fontId="74" fillId="0" borderId="419" xfId="0" applyNumberFormat="1" applyFont="1" applyFill="1" applyBorder="1" applyProtection="1"/>
    <xf numFmtId="210" fontId="78" fillId="0" borderId="421" xfId="0" applyNumberFormat="1" applyFont="1" applyFill="1" applyBorder="1" applyProtection="1"/>
    <xf numFmtId="210" fontId="78" fillId="0" borderId="79" xfId="0" applyNumberFormat="1" applyFont="1" applyFill="1" applyBorder="1" applyProtection="1"/>
    <xf numFmtId="210" fontId="78" fillId="0" borderId="405" xfId="0" applyNumberFormat="1" applyFont="1" applyFill="1" applyBorder="1" applyProtection="1"/>
    <xf numFmtId="171" fontId="74" fillId="0" borderId="422" xfId="0" applyNumberFormat="1" applyFont="1" applyFill="1" applyBorder="1" applyProtection="1"/>
    <xf numFmtId="171" fontId="74" fillId="0" borderId="423" xfId="0" applyNumberFormat="1" applyFont="1" applyFill="1" applyBorder="1" applyProtection="1"/>
    <xf numFmtId="171" fontId="74" fillId="0" borderId="427" xfId="0" applyNumberFormat="1" applyFont="1" applyFill="1" applyBorder="1" applyProtection="1"/>
    <xf numFmtId="171" fontId="74" fillId="0" borderId="428" xfId="0" applyNumberFormat="1" applyFont="1" applyFill="1" applyBorder="1" applyProtection="1"/>
    <xf numFmtId="184" fontId="78" fillId="0" borderId="90" xfId="0" applyNumberFormat="1" applyFont="1" applyFill="1" applyBorder="1" applyAlignment="1" applyProtection="1">
      <alignment horizontal="right" wrapText="1"/>
    </xf>
    <xf numFmtId="184" fontId="78" fillId="0" borderId="108" xfId="0" applyNumberFormat="1" applyFont="1" applyFill="1" applyBorder="1" applyAlignment="1" applyProtection="1">
      <alignment horizontal="right" wrapText="1"/>
    </xf>
    <xf numFmtId="184" fontId="78" fillId="0" borderId="91" xfId="0" applyNumberFormat="1" applyFont="1" applyFill="1" applyBorder="1" applyAlignment="1" applyProtection="1">
      <alignment horizontal="right" wrapText="1"/>
    </xf>
    <xf numFmtId="184" fontId="78" fillId="0" borderId="109" xfId="0" applyNumberFormat="1" applyFont="1" applyFill="1" applyBorder="1" applyAlignment="1" applyProtection="1">
      <alignment horizontal="right" wrapText="1"/>
    </xf>
    <xf numFmtId="0" fontId="90" fillId="0" borderId="0" xfId="0" applyFont="1"/>
    <xf numFmtId="0" fontId="81" fillId="0" borderId="0" xfId="0" applyFont="1" applyAlignment="1">
      <alignment vertical="top"/>
    </xf>
    <xf numFmtId="0" fontId="108" fillId="0" borderId="0" xfId="0" applyFont="1" applyFill="1" applyAlignment="1">
      <alignment vertical="top"/>
    </xf>
    <xf numFmtId="174" fontId="79" fillId="0" borderId="45" xfId="290" applyNumberFormat="1" applyFont="1" applyBorder="1" applyAlignment="1">
      <alignment horizontal="right" wrapText="1"/>
    </xf>
    <xf numFmtId="174" fontId="79" fillId="0" borderId="53" xfId="290" applyNumberFormat="1" applyFont="1" applyBorder="1" applyAlignment="1">
      <alignment horizontal="right" wrapText="1"/>
    </xf>
    <xf numFmtId="174" fontId="79" fillId="0" borderId="47" xfId="290" applyNumberFormat="1" applyFont="1" applyBorder="1" applyAlignment="1">
      <alignment horizontal="right" wrapText="1"/>
    </xf>
    <xf numFmtId="174" fontId="79" fillId="0" borderId="45" xfId="436" applyNumberFormat="1" applyFont="1" applyBorder="1" applyAlignment="1">
      <alignment horizontal="right" wrapText="1"/>
    </xf>
    <xf numFmtId="174" fontId="79" fillId="0" borderId="53" xfId="436" applyNumberFormat="1" applyFont="1" applyBorder="1" applyAlignment="1">
      <alignment horizontal="right" wrapText="1"/>
    </xf>
    <xf numFmtId="174" fontId="79" fillId="0" borderId="47" xfId="436" applyNumberFormat="1" applyFont="1" applyBorder="1" applyAlignment="1">
      <alignment horizontal="right" wrapText="1"/>
    </xf>
    <xf numFmtId="174" fontId="79" fillId="0" borderId="99" xfId="290" applyNumberFormat="1" applyFont="1" applyBorder="1" applyAlignment="1">
      <alignment horizontal="right" wrapText="1"/>
    </xf>
    <xf numFmtId="174" fontId="79" fillId="0" borderId="87" xfId="290" applyNumberFormat="1" applyFont="1" applyBorder="1" applyAlignment="1">
      <alignment horizontal="right" wrapText="1"/>
    </xf>
    <xf numFmtId="174" fontId="79" fillId="0" borderId="87" xfId="436" applyNumberFormat="1" applyFont="1" applyBorder="1" applyAlignment="1">
      <alignment horizontal="right" wrapText="1"/>
    </xf>
    <xf numFmtId="0" fontId="118" fillId="0" borderId="0" xfId="0" applyFont="1" applyBorder="1" applyAlignment="1" applyProtection="1">
      <alignment vertical="center"/>
    </xf>
    <xf numFmtId="0" fontId="90" fillId="0" borderId="0" xfId="0" applyFont="1" applyAlignment="1">
      <alignment vertical="center"/>
    </xf>
    <xf numFmtId="0" fontId="78" fillId="0" borderId="96" xfId="0" applyFont="1" applyFill="1" applyBorder="1" applyAlignment="1" applyProtection="1">
      <alignment horizontal="right" wrapText="1"/>
    </xf>
    <xf numFmtId="0" fontId="78" fillId="0" borderId="98" xfId="0" applyFont="1" applyFill="1" applyBorder="1" applyAlignment="1" applyProtection="1">
      <alignment horizontal="right" wrapText="1"/>
    </xf>
    <xf numFmtId="174" fontId="79" fillId="0" borderId="49" xfId="290" applyNumberFormat="1" applyFont="1" applyBorder="1" applyAlignment="1">
      <alignment horizontal="right" wrapText="1"/>
    </xf>
    <xf numFmtId="174" fontId="79" fillId="0" borderId="98" xfId="290" applyNumberFormat="1" applyFont="1" applyBorder="1" applyAlignment="1">
      <alignment horizontal="right" wrapText="1"/>
    </xf>
    <xf numFmtId="174" fontId="79" fillId="0" borderId="76" xfId="290" applyNumberFormat="1" applyFont="1" applyBorder="1" applyAlignment="1">
      <alignment horizontal="right" wrapText="1"/>
    </xf>
    <xf numFmtId="0" fontId="81" fillId="0" borderId="0" xfId="0" applyFont="1" applyAlignment="1">
      <alignment vertical="center"/>
    </xf>
    <xf numFmtId="0" fontId="71" fillId="0" borderId="213" xfId="0" applyFont="1" applyBorder="1" applyAlignment="1">
      <alignment horizontal="left" vertical="top" wrapText="1" shrinkToFit="1"/>
    </xf>
    <xf numFmtId="0" fontId="71" fillId="0" borderId="209" xfId="0" applyFont="1" applyBorder="1" applyAlignment="1">
      <alignment horizontal="left" vertical="top" wrapText="1" shrinkToFit="1"/>
    </xf>
    <xf numFmtId="0" fontId="71" fillId="0" borderId="356" xfId="0" applyFont="1" applyBorder="1" applyAlignment="1">
      <alignment horizontal="left" vertical="top" wrapText="1" shrinkToFit="1"/>
    </xf>
    <xf numFmtId="0" fontId="71" fillId="0" borderId="211" xfId="0" applyFont="1" applyBorder="1" applyAlignment="1">
      <alignment horizontal="left" vertical="top" wrapText="1" shrinkToFit="1"/>
    </xf>
    <xf numFmtId="0" fontId="72" fillId="0" borderId="214" xfId="0" applyFont="1" applyBorder="1" applyAlignment="1">
      <alignment horizontal="left" vertical="top" wrapText="1" shrinkToFit="1"/>
    </xf>
    <xf numFmtId="0" fontId="72" fillId="0" borderId="210" xfId="0" applyFont="1" applyBorder="1" applyAlignment="1">
      <alignment horizontal="left" vertical="top" wrapText="1" shrinkToFit="1"/>
    </xf>
    <xf numFmtId="0" fontId="73" fillId="0" borderId="210" xfId="0" applyFont="1" applyBorder="1" applyAlignment="1">
      <alignment horizontal="left" vertical="top" wrapText="1" shrinkToFit="1"/>
    </xf>
    <xf numFmtId="0" fontId="72" fillId="0" borderId="355" xfId="0" applyFont="1" applyBorder="1" applyAlignment="1">
      <alignment horizontal="left" vertical="top" wrapText="1" shrinkToFit="1"/>
    </xf>
    <xf numFmtId="0" fontId="72" fillId="0" borderId="212" xfId="0" applyFont="1" applyBorder="1" applyAlignment="1">
      <alignment horizontal="left" vertical="top" wrapText="1" shrinkToFit="1"/>
    </xf>
    <xf numFmtId="0" fontId="79" fillId="0" borderId="429" xfId="303" applyFont="1" applyBorder="1" applyAlignment="1">
      <alignment horizontal="right" vertical="center" wrapText="1"/>
    </xf>
    <xf numFmtId="210" fontId="74" fillId="0" borderId="399" xfId="303" applyNumberFormat="1" applyFont="1" applyBorder="1"/>
    <xf numFmtId="210" fontId="74" fillId="0" borderId="399" xfId="303" applyNumberFormat="1" applyFont="1" applyBorder="1" applyAlignment="1">
      <alignment horizontal="right"/>
    </xf>
    <xf numFmtId="210" fontId="74" fillId="0" borderId="432" xfId="303" applyNumberFormat="1" applyFont="1" applyBorder="1" applyAlignment="1">
      <alignment horizontal="right"/>
    </xf>
    <xf numFmtId="210" fontId="74" fillId="0" borderId="433" xfId="303" applyNumberFormat="1" applyFont="1" applyFill="1" applyBorder="1" applyAlignment="1">
      <alignment horizontal="right"/>
    </xf>
    <xf numFmtId="210" fontId="74" fillId="0" borderId="432" xfId="434" applyNumberFormat="1" applyFont="1" applyBorder="1"/>
    <xf numFmtId="210" fontId="74" fillId="0" borderId="434" xfId="303" applyNumberFormat="1" applyFont="1" applyBorder="1"/>
    <xf numFmtId="210" fontId="78" fillId="0" borderId="430" xfId="303" applyNumberFormat="1" applyFont="1" applyBorder="1" applyAlignment="1">
      <alignment horizontal="right"/>
    </xf>
    <xf numFmtId="9" fontId="78" fillId="0" borderId="333" xfId="740" applyNumberFormat="1" applyFont="1" applyBorder="1"/>
    <xf numFmtId="184" fontId="123" fillId="0" borderId="90" xfId="0" applyNumberFormat="1" applyFont="1" applyFill="1" applyBorder="1" applyAlignment="1" applyProtection="1">
      <alignment horizontal="right" wrapText="1"/>
    </xf>
    <xf numFmtId="184" fontId="123" fillId="0" borderId="108" xfId="0" applyNumberFormat="1" applyFont="1" applyFill="1" applyBorder="1" applyAlignment="1" applyProtection="1">
      <alignment horizontal="right" wrapText="1"/>
    </xf>
    <xf numFmtId="184" fontId="123" fillId="0" borderId="111" xfId="0" applyNumberFormat="1" applyFont="1" applyFill="1" applyBorder="1" applyAlignment="1" applyProtection="1">
      <alignment horizontal="right" wrapText="1"/>
    </xf>
    <xf numFmtId="184" fontId="123" fillId="0" borderId="92" xfId="0" applyNumberFormat="1" applyFont="1" applyFill="1" applyBorder="1" applyAlignment="1" applyProtection="1">
      <alignment horizontal="right" wrapText="1"/>
    </xf>
    <xf numFmtId="0" fontId="78" fillId="0" borderId="96" xfId="0" applyFont="1" applyFill="1" applyBorder="1" applyAlignment="1" applyProtection="1">
      <alignment horizontal="right"/>
    </xf>
    <xf numFmtId="0" fontId="78" fillId="0" borderId="423" xfId="0" applyFont="1" applyFill="1" applyBorder="1" applyAlignment="1" applyProtection="1">
      <alignment horizontal="right"/>
    </xf>
    <xf numFmtId="0" fontId="79" fillId="0" borderId="292" xfId="303" applyFont="1" applyBorder="1" applyAlignment="1">
      <alignment horizontal="right" vertical="center" wrapText="1"/>
    </xf>
    <xf numFmtId="0" fontId="79" fillId="0" borderId="240" xfId="303" applyFont="1" applyBorder="1" applyAlignment="1">
      <alignment horizontal="right" vertical="center" wrapText="1"/>
    </xf>
    <xf numFmtId="0" fontId="79" fillId="0" borderId="245" xfId="303" applyFont="1" applyBorder="1" applyAlignment="1">
      <alignment horizontal="right" vertical="center" wrapText="1"/>
    </xf>
    <xf numFmtId="0" fontId="79" fillId="0" borderId="207" xfId="303" applyFont="1" applyBorder="1" applyAlignment="1">
      <alignment horizontal="right" vertical="center" wrapText="1"/>
    </xf>
    <xf numFmtId="0" fontId="79" fillId="0" borderId="208" xfId="303" applyFont="1" applyBorder="1" applyAlignment="1">
      <alignment horizontal="right" vertical="center" wrapText="1"/>
    </xf>
    <xf numFmtId="0" fontId="79" fillId="0" borderId="224" xfId="303" applyFont="1" applyBorder="1" applyAlignment="1">
      <alignment horizontal="right" vertical="center" wrapText="1"/>
    </xf>
    <xf numFmtId="0" fontId="70" fillId="0" borderId="121" xfId="424" applyFont="1" applyFill="1" applyBorder="1" applyAlignment="1">
      <alignment horizontal="right" wrapText="1"/>
    </xf>
    <xf numFmtId="210" fontId="160" fillId="0" borderId="420" xfId="0" applyNumberFormat="1" applyFont="1" applyFill="1" applyBorder="1" applyProtection="1"/>
    <xf numFmtId="210" fontId="160" fillId="0" borderId="177" xfId="0" applyNumberFormat="1" applyFont="1" applyFill="1" applyBorder="1" applyProtection="1"/>
    <xf numFmtId="168" fontId="76" fillId="0" borderId="154" xfId="399" applyNumberFormat="1" applyFont="1" applyFill="1" applyBorder="1"/>
    <xf numFmtId="168" fontId="76" fillId="0" borderId="133" xfId="399" applyNumberFormat="1" applyFont="1" applyFill="1" applyBorder="1"/>
    <xf numFmtId="168" fontId="76" fillId="0" borderId="144" xfId="399" applyNumberFormat="1" applyFont="1" applyFill="1" applyBorder="1"/>
    <xf numFmtId="168" fontId="76" fillId="0" borderId="136" xfId="399" applyNumberFormat="1" applyFont="1" applyFill="1" applyBorder="1"/>
    <xf numFmtId="168" fontId="76" fillId="0" borderId="137" xfId="399" applyNumberFormat="1" applyFont="1" applyFill="1" applyBorder="1"/>
    <xf numFmtId="168" fontId="76" fillId="0" borderId="149" xfId="399" applyNumberFormat="1" applyFont="1" applyFill="1" applyBorder="1"/>
    <xf numFmtId="176" fontId="76" fillId="0" borderId="154" xfId="436" applyNumberFormat="1" applyFont="1" applyFill="1" applyBorder="1"/>
    <xf numFmtId="176" fontId="76" fillId="0" borderId="133" xfId="436" applyNumberFormat="1" applyFont="1" applyFill="1" applyBorder="1"/>
    <xf numFmtId="176" fontId="76" fillId="0" borderId="144" xfId="436" applyNumberFormat="1" applyFont="1" applyFill="1" applyBorder="1"/>
    <xf numFmtId="176" fontId="76" fillId="0" borderId="136" xfId="436" applyNumberFormat="1" applyFont="1" applyFill="1" applyBorder="1"/>
    <xf numFmtId="176" fontId="76" fillId="0" borderId="137" xfId="436" applyNumberFormat="1" applyFont="1" applyFill="1" applyBorder="1"/>
    <xf numFmtId="176" fontId="76" fillId="0" borderId="149" xfId="436" applyNumberFormat="1" applyFont="1" applyFill="1" applyBorder="1"/>
    <xf numFmtId="210" fontId="76" fillId="0" borderId="138" xfId="436" applyNumberFormat="1" applyFont="1" applyFill="1" applyBorder="1"/>
    <xf numFmtId="0" fontId="69" fillId="0" borderId="391" xfId="655" applyFont="1" applyFill="1" applyBorder="1"/>
    <xf numFmtId="210" fontId="78" fillId="0" borderId="0" xfId="0" applyNumberFormat="1" applyFont="1" applyFill="1" applyBorder="1" applyAlignment="1" applyProtection="1">
      <alignment horizontal="right"/>
    </xf>
    <xf numFmtId="171" fontId="74" fillId="0" borderId="436" xfId="0" applyNumberFormat="1" applyFont="1" applyFill="1" applyBorder="1" applyProtection="1"/>
    <xf numFmtId="210" fontId="74" fillId="0" borderId="380" xfId="290" applyNumberFormat="1" applyFont="1" applyFill="1" applyBorder="1"/>
    <xf numFmtId="174" fontId="79" fillId="0" borderId="181" xfId="290" applyNumberFormat="1" applyFont="1" applyBorder="1" applyAlignment="1">
      <alignment horizontal="right" wrapText="1"/>
    </xf>
    <xf numFmtId="0" fontId="74" fillId="0" borderId="162" xfId="303" applyFont="1" applyBorder="1" applyAlignment="1">
      <alignment horizontal="center"/>
    </xf>
    <xf numFmtId="0" fontId="76" fillId="40" borderId="133" xfId="303" applyFont="1" applyFill="1" applyBorder="1" applyAlignment="1">
      <alignment horizontal="left" indent="4"/>
    </xf>
    <xf numFmtId="10" fontId="78" fillId="0" borderId="227" xfId="740" applyNumberFormat="1" applyFont="1" applyBorder="1"/>
    <xf numFmtId="10" fontId="78" fillId="0" borderId="35" xfId="740" applyNumberFormat="1" applyFont="1" applyBorder="1" applyAlignment="1">
      <alignment horizontal="right"/>
    </xf>
    <xf numFmtId="10" fontId="78" fillId="0" borderId="406" xfId="740" applyNumberFormat="1" applyFont="1" applyBorder="1"/>
    <xf numFmtId="0" fontId="74" fillId="0" borderId="31" xfId="743" applyFont="1" applyFill="1" applyBorder="1" applyAlignment="1" applyProtection="1">
      <alignment horizontal="left" vertical="center"/>
    </xf>
    <xf numFmtId="0" fontId="81" fillId="0" borderId="0" xfId="742" quotePrefix="1" applyFont="1" applyFill="1" applyAlignment="1">
      <alignment vertical="top"/>
    </xf>
    <xf numFmtId="210" fontId="74" fillId="0" borderId="431" xfId="0" applyNumberFormat="1" applyFont="1" applyFill="1" applyBorder="1" applyProtection="1"/>
    <xf numFmtId="210" fontId="155" fillId="0" borderId="437" xfId="436" applyNumberFormat="1" applyFont="1" applyFill="1" applyBorder="1"/>
    <xf numFmtId="210" fontId="160" fillId="0" borderId="438" xfId="436" applyNumberFormat="1" applyFont="1" applyFill="1" applyBorder="1"/>
    <xf numFmtId="9" fontId="78" fillId="0" borderId="439" xfId="740" applyNumberFormat="1" applyFont="1" applyBorder="1"/>
    <xf numFmtId="0" fontId="118" fillId="0" borderId="0" xfId="303" applyFont="1" applyBorder="1" applyAlignment="1" applyProtection="1">
      <alignment horizontal="center"/>
    </xf>
    <xf numFmtId="210" fontId="74" fillId="0" borderId="0" xfId="303" applyNumberFormat="1" applyFont="1"/>
    <xf numFmtId="0" fontId="0" fillId="39" borderId="441" xfId="0" applyFill="1" applyBorder="1"/>
    <xf numFmtId="0" fontId="74" fillId="0" borderId="405" xfId="303" applyFont="1" applyBorder="1"/>
    <xf numFmtId="0" fontId="78" fillId="0" borderId="102" xfId="303" applyFont="1" applyFill="1" applyBorder="1" applyProtection="1"/>
    <xf numFmtId="0" fontId="78" fillId="0" borderId="446" xfId="303" applyFont="1" applyFill="1" applyBorder="1" applyAlignment="1" applyProtection="1">
      <alignment horizontal="center"/>
    </xf>
    <xf numFmtId="0" fontId="78" fillId="0" borderId="447" xfId="303" applyFont="1" applyFill="1" applyBorder="1" applyAlignment="1" applyProtection="1">
      <alignment horizontal="center"/>
    </xf>
    <xf numFmtId="0" fontId="78" fillId="0" borderId="448" xfId="303" applyFont="1" applyFill="1" applyBorder="1" applyAlignment="1" applyProtection="1">
      <alignment horizontal="center"/>
    </xf>
    <xf numFmtId="0" fontId="78" fillId="0" borderId="449" xfId="303" applyFont="1" applyFill="1" applyBorder="1" applyAlignment="1" applyProtection="1">
      <alignment horizontal="center"/>
    </xf>
    <xf numFmtId="0" fontId="70" fillId="0" borderId="450" xfId="655" applyFont="1" applyFill="1" applyBorder="1" applyAlignment="1">
      <alignment horizontal="right"/>
    </xf>
    <xf numFmtId="0" fontId="69" fillId="0" borderId="451" xfId="655" applyFont="1" applyFill="1" applyBorder="1"/>
    <xf numFmtId="0" fontId="69" fillId="0" borderId="360" xfId="655" applyFont="1" applyFill="1" applyBorder="1" applyAlignment="1">
      <alignment horizontal="right"/>
    </xf>
    <xf numFmtId="210" fontId="158" fillId="0" borderId="452" xfId="655" applyNumberFormat="1" applyFont="1" applyFill="1" applyBorder="1"/>
    <xf numFmtId="0" fontId="78" fillId="39" borderId="139" xfId="303" applyFont="1" applyFill="1" applyBorder="1" applyAlignment="1"/>
    <xf numFmtId="0" fontId="78" fillId="39" borderId="112" xfId="303" applyFont="1" applyFill="1" applyBorder="1" applyAlignment="1"/>
    <xf numFmtId="0" fontId="91" fillId="39" borderId="96" xfId="303" applyFont="1" applyFill="1" applyBorder="1" applyAlignment="1"/>
    <xf numFmtId="0" fontId="91" fillId="39" borderId="49" xfId="303" applyFont="1" applyFill="1" applyBorder="1" applyAlignment="1"/>
    <xf numFmtId="0" fontId="81" fillId="40" borderId="127" xfId="535" applyFont="1" applyFill="1" applyBorder="1" applyAlignment="1"/>
    <xf numFmtId="0" fontId="79" fillId="40" borderId="139" xfId="303" applyFont="1" applyFill="1" applyBorder="1" applyAlignment="1"/>
    <xf numFmtId="0" fontId="81" fillId="40" borderId="113" xfId="535" applyFont="1" applyFill="1" applyBorder="1" applyAlignment="1"/>
    <xf numFmtId="0" fontId="81" fillId="40" borderId="114" xfId="535" applyFont="1" applyFill="1" applyBorder="1" applyAlignment="1"/>
    <xf numFmtId="0" fontId="78" fillId="39" borderId="455" xfId="303" applyFont="1" applyFill="1" applyBorder="1" applyAlignment="1"/>
    <xf numFmtId="0" fontId="81" fillId="40" borderId="456" xfId="535" applyFont="1" applyFill="1" applyBorder="1" applyAlignment="1"/>
    <xf numFmtId="210" fontId="142" fillId="0" borderId="459" xfId="440" applyNumberFormat="1" applyFont="1" applyFill="1" applyBorder="1"/>
    <xf numFmtId="210" fontId="142" fillId="0" borderId="148" xfId="440" applyNumberFormat="1" applyFont="1" applyFill="1" applyBorder="1"/>
    <xf numFmtId="210" fontId="142" fillId="0" borderId="133" xfId="440" applyNumberFormat="1" applyFont="1" applyFill="1" applyBorder="1"/>
    <xf numFmtId="210" fontId="155" fillId="0" borderId="451" xfId="436" applyNumberFormat="1" applyFont="1" applyFill="1" applyBorder="1"/>
    <xf numFmtId="210" fontId="155" fillId="0" borderId="391" xfId="436" applyNumberFormat="1" applyFont="1" applyFill="1" applyBorder="1"/>
    <xf numFmtId="0" fontId="81" fillId="0" borderId="0" xfId="742" applyFont="1" applyFill="1"/>
    <xf numFmtId="0" fontId="79" fillId="0" borderId="0" xfId="0" quotePrefix="1" applyFont="1" applyBorder="1" applyAlignment="1">
      <alignment horizontal="center"/>
    </xf>
    <xf numFmtId="0" fontId="79" fillId="0" borderId="0" xfId="0" applyFont="1" applyBorder="1" applyAlignment="1">
      <alignment horizontal="center"/>
    </xf>
    <xf numFmtId="0" fontId="74" fillId="0" borderId="0" xfId="0" applyFont="1" applyBorder="1" applyAlignment="1">
      <alignment horizontal="left" wrapText="1"/>
    </xf>
    <xf numFmtId="0" fontId="74" fillId="0" borderId="367" xfId="0" applyFont="1" applyBorder="1" applyAlignment="1">
      <alignment horizontal="left" wrapText="1"/>
    </xf>
    <xf numFmtId="0" fontId="74" fillId="0" borderId="462" xfId="0" applyFont="1" applyBorder="1" applyAlignment="1"/>
    <xf numFmtId="0" fontId="74" fillId="0" borderId="440" xfId="0" applyFont="1" applyBorder="1" applyAlignment="1">
      <alignment horizontal="left" indent="1"/>
    </xf>
    <xf numFmtId="210" fontId="74" fillId="0" borderId="463" xfId="290" applyNumberFormat="1" applyFont="1" applyFill="1" applyBorder="1"/>
    <xf numFmtId="210" fontId="74" fillId="0" borderId="464" xfId="290" applyNumberFormat="1" applyFont="1" applyFill="1" applyBorder="1"/>
    <xf numFmtId="210" fontId="74" fillId="0" borderId="465" xfId="290" applyNumberFormat="1" applyFont="1" applyFill="1" applyBorder="1"/>
    <xf numFmtId="0" fontId="74" fillId="0" borderId="399" xfId="0" applyFont="1" applyBorder="1" applyAlignment="1"/>
    <xf numFmtId="0" fontId="74" fillId="0" borderId="367" xfId="0" applyFont="1" applyBorder="1" applyAlignment="1">
      <alignment horizontal="left" indent="1"/>
    </xf>
    <xf numFmtId="210" fontId="74" fillId="0" borderId="458" xfId="290" applyNumberFormat="1" applyFont="1" applyFill="1" applyBorder="1"/>
    <xf numFmtId="0" fontId="74" fillId="0" borderId="435" xfId="0" applyFont="1" applyBorder="1" applyAlignment="1"/>
    <xf numFmtId="0" fontId="74" fillId="0" borderId="407" xfId="0" applyFont="1" applyBorder="1" applyAlignment="1">
      <alignment horizontal="left" indent="1"/>
    </xf>
    <xf numFmtId="210" fontId="74" fillId="0" borderId="457" xfId="290" applyNumberFormat="1" applyFont="1" applyFill="1" applyBorder="1"/>
    <xf numFmtId="210" fontId="74" fillId="0" borderId="430" xfId="290" applyNumberFormat="1" applyFont="1" applyFill="1" applyBorder="1"/>
    <xf numFmtId="210" fontId="74" fillId="0" borderId="405" xfId="290" applyNumberFormat="1" applyFont="1" applyFill="1" applyBorder="1"/>
    <xf numFmtId="0" fontId="78" fillId="0" borderId="435" xfId="0" applyFont="1" applyFill="1" applyBorder="1" applyAlignment="1" applyProtection="1">
      <alignment horizontal="right" wrapText="1"/>
    </xf>
    <xf numFmtId="0" fontId="79" fillId="0" borderId="468" xfId="0" applyFont="1" applyBorder="1" applyAlignment="1">
      <alignment horizontal="center"/>
    </xf>
    <xf numFmtId="0" fontId="74" fillId="0" borderId="0" xfId="303" applyFont="1" applyFill="1" applyAlignment="1">
      <alignment vertical="top"/>
    </xf>
    <xf numFmtId="0" fontId="74" fillId="0" borderId="0" xfId="303" applyFont="1" applyAlignment="1">
      <alignment vertical="top"/>
    </xf>
    <xf numFmtId="37" fontId="74" fillId="37" borderId="0" xfId="303" applyNumberFormat="1" applyFont="1" applyFill="1" applyAlignment="1">
      <alignment horizontal="right" vertical="top"/>
    </xf>
    <xf numFmtId="37" fontId="74" fillId="37" borderId="0" xfId="303" applyNumberFormat="1" applyFont="1" applyFill="1" applyAlignment="1">
      <alignment vertical="top"/>
    </xf>
    <xf numFmtId="0" fontId="74" fillId="0" borderId="0" xfId="303" applyFont="1" applyBorder="1" applyAlignment="1">
      <alignment vertical="top"/>
    </xf>
    <xf numFmtId="0" fontId="76" fillId="0" borderId="0" xfId="535" applyFont="1" applyAlignment="1">
      <alignment vertical="top"/>
    </xf>
    <xf numFmtId="0" fontId="74" fillId="0" borderId="406" xfId="0" applyFont="1" applyBorder="1" applyAlignment="1">
      <alignment horizontal="left" indent="1"/>
    </xf>
    <xf numFmtId="0" fontId="74" fillId="0" borderId="435" xfId="0" applyFont="1" applyBorder="1" applyAlignment="1">
      <alignment horizontal="left" indent="1"/>
    </xf>
    <xf numFmtId="0" fontId="81" fillId="0" borderId="0" xfId="303" applyFont="1" applyAlignment="1">
      <alignment vertical="center"/>
    </xf>
    <xf numFmtId="210" fontId="137" fillId="0" borderId="143" xfId="303" applyNumberFormat="1" applyFont="1" applyFill="1" applyBorder="1" applyAlignment="1" applyProtection="1">
      <alignment horizontal="right"/>
    </xf>
    <xf numFmtId="0" fontId="89" fillId="0" borderId="0" xfId="0" applyFont="1" applyFill="1" applyAlignment="1">
      <alignment horizontal="center" wrapText="1"/>
    </xf>
    <xf numFmtId="0" fontId="89" fillId="0" borderId="0" xfId="0" applyFont="1" applyFill="1" applyAlignment="1">
      <alignment wrapText="1"/>
    </xf>
    <xf numFmtId="0" fontId="69" fillId="0" borderId="471" xfId="310" applyFont="1" applyBorder="1" applyAlignment="1" applyProtection="1">
      <alignment horizontal="left"/>
    </xf>
    <xf numFmtId="210" fontId="76" fillId="0" borderId="451" xfId="436" applyNumberFormat="1" applyFont="1" applyFill="1" applyBorder="1"/>
    <xf numFmtId="210" fontId="76" fillId="0" borderId="391" xfId="436" applyNumberFormat="1" applyFont="1" applyFill="1" applyBorder="1"/>
    <xf numFmtId="210" fontId="76" fillId="0" borderId="470" xfId="436" applyNumberFormat="1" applyFont="1" applyFill="1" applyBorder="1"/>
    <xf numFmtId="174" fontId="78" fillId="0" borderId="451" xfId="303" applyNumberFormat="1" applyFont="1" applyFill="1" applyBorder="1"/>
    <xf numFmtId="174" fontId="78" fillId="0" borderId="470" xfId="303" applyNumberFormat="1" applyFont="1" applyFill="1" applyBorder="1"/>
    <xf numFmtId="0" fontId="74" fillId="0" borderId="471" xfId="0" applyFont="1" applyBorder="1" applyProtection="1"/>
    <xf numFmtId="210" fontId="79" fillId="0" borderId="451" xfId="436" applyNumberFormat="1" applyFont="1" applyFill="1" applyBorder="1"/>
    <xf numFmtId="210" fontId="79" fillId="0" borderId="391" xfId="436" applyNumberFormat="1" applyFont="1" applyFill="1" applyBorder="1"/>
    <xf numFmtId="0" fontId="78" fillId="0" borderId="472" xfId="303" applyFont="1" applyBorder="1" applyAlignment="1" applyProtection="1">
      <alignment horizontal="left"/>
    </xf>
    <xf numFmtId="37" fontId="70" fillId="0" borderId="473" xfId="310" applyNumberFormat="1" applyFont="1" applyBorder="1" applyProtection="1"/>
    <xf numFmtId="0" fontId="78" fillId="0" borderId="474" xfId="303" applyFont="1" applyBorder="1"/>
    <xf numFmtId="210" fontId="79" fillId="0" borderId="475" xfId="436" applyNumberFormat="1" applyFont="1" applyFill="1" applyBorder="1"/>
    <xf numFmtId="210" fontId="79" fillId="0" borderId="476" xfId="436" applyNumberFormat="1" applyFont="1" applyFill="1" applyBorder="1"/>
    <xf numFmtId="210" fontId="79" fillId="0" borderId="477" xfId="436" applyNumberFormat="1" applyFont="1" applyFill="1" applyBorder="1"/>
    <xf numFmtId="0" fontId="69" fillId="0" borderId="471" xfId="310" applyFont="1" applyBorder="1" applyProtection="1"/>
    <xf numFmtId="210" fontId="76" fillId="0" borderId="478" xfId="436" applyNumberFormat="1" applyFont="1" applyFill="1" applyBorder="1"/>
    <xf numFmtId="210" fontId="76" fillId="0" borderId="479" xfId="436" applyNumberFormat="1" applyFont="1" applyFill="1" applyBorder="1"/>
    <xf numFmtId="210" fontId="76" fillId="0" borderId="480" xfId="436" applyNumberFormat="1" applyFont="1" applyFill="1" applyBorder="1"/>
    <xf numFmtId="210" fontId="76" fillId="0" borderId="279" xfId="436" applyNumberFormat="1" applyFont="1" applyFill="1" applyBorder="1"/>
    <xf numFmtId="210" fontId="76" fillId="0" borderId="290" xfId="436" applyNumberFormat="1" applyFont="1" applyFill="1" applyBorder="1"/>
    <xf numFmtId="210" fontId="76" fillId="0" borderId="343" xfId="436" applyNumberFormat="1" applyFont="1" applyFill="1" applyBorder="1"/>
    <xf numFmtId="0" fontId="70" fillId="0" borderId="473" xfId="310" applyFont="1" applyBorder="1" applyProtection="1"/>
    <xf numFmtId="210" fontId="79" fillId="0" borderId="482" xfId="436" applyNumberFormat="1" applyFont="1" applyFill="1" applyBorder="1"/>
    <xf numFmtId="210" fontId="79" fillId="0" borderId="483" xfId="436" applyNumberFormat="1" applyFont="1" applyFill="1" applyBorder="1"/>
    <xf numFmtId="210" fontId="79" fillId="0" borderId="484" xfId="436" applyNumberFormat="1" applyFont="1" applyFill="1" applyBorder="1"/>
    <xf numFmtId="174" fontId="78" fillId="0" borderId="486" xfId="303" applyNumberFormat="1" applyFont="1" applyFill="1" applyBorder="1"/>
    <xf numFmtId="210" fontId="79" fillId="0" borderId="470" xfId="436" applyNumberFormat="1" applyFont="1" applyFill="1" applyBorder="1"/>
    <xf numFmtId="210" fontId="79" fillId="0" borderId="28" xfId="436" applyNumberFormat="1" applyFont="1" applyFill="1" applyBorder="1"/>
    <xf numFmtId="210" fontId="79" fillId="0" borderId="348" xfId="436" applyNumberFormat="1" applyFont="1" applyFill="1" applyBorder="1"/>
    <xf numFmtId="210" fontId="79" fillId="0" borderId="349" xfId="436" applyNumberFormat="1" applyFont="1" applyFill="1" applyBorder="1"/>
    <xf numFmtId="210" fontId="79" fillId="0" borderId="350" xfId="436" applyNumberFormat="1" applyFont="1" applyFill="1" applyBorder="1"/>
    <xf numFmtId="210" fontId="79" fillId="0" borderId="351" xfId="436" applyNumberFormat="1" applyFont="1" applyFill="1" applyBorder="1"/>
    <xf numFmtId="0" fontId="78" fillId="0" borderId="490" xfId="303" applyFont="1" applyBorder="1" applyProtection="1"/>
    <xf numFmtId="0" fontId="69" fillId="0" borderId="486" xfId="310" applyFont="1" applyBorder="1" applyProtection="1"/>
    <xf numFmtId="0" fontId="74" fillId="0" borderId="491" xfId="303" applyFont="1" applyBorder="1"/>
    <xf numFmtId="0" fontId="78" fillId="0" borderId="492" xfId="303" applyFont="1" applyFill="1" applyBorder="1" applyAlignment="1">
      <alignment horizontal="center"/>
    </xf>
    <xf numFmtId="0" fontId="70" fillId="0" borderId="493" xfId="310" applyFont="1" applyBorder="1" applyAlignment="1" applyProtection="1">
      <alignment horizontal="left"/>
    </xf>
    <xf numFmtId="0" fontId="70" fillId="0" borderId="486" xfId="310" applyFont="1" applyBorder="1" applyProtection="1"/>
    <xf numFmtId="0" fontId="78" fillId="0" borderId="491" xfId="303" applyFont="1" applyBorder="1"/>
    <xf numFmtId="0" fontId="74" fillId="0" borderId="471" xfId="303" applyFont="1" applyBorder="1"/>
    <xf numFmtId="210" fontId="74" fillId="0" borderId="360" xfId="290" applyNumberFormat="1" applyFont="1" applyFill="1" applyBorder="1"/>
    <xf numFmtId="210" fontId="74" fillId="0" borderId="497" xfId="290" applyNumberFormat="1" applyFont="1" applyFill="1" applyBorder="1"/>
    <xf numFmtId="210" fontId="74" fillId="0" borderId="410" xfId="290" applyNumberFormat="1" applyFont="1" applyFill="1" applyBorder="1"/>
    <xf numFmtId="210" fontId="74" fillId="0" borderId="491" xfId="290" applyNumberFormat="1" applyFont="1" applyFill="1" applyBorder="1"/>
    <xf numFmtId="210" fontId="74" fillId="0" borderId="451" xfId="290" applyNumberFormat="1" applyFont="1" applyFill="1" applyBorder="1"/>
    <xf numFmtId="210" fontId="74" fillId="0" borderId="478" xfId="290" applyNumberFormat="1" applyFont="1" applyFill="1" applyBorder="1"/>
    <xf numFmtId="210" fontId="74" fillId="0" borderId="498" xfId="290" applyNumberFormat="1" applyFont="1" applyFill="1" applyBorder="1"/>
    <xf numFmtId="0" fontId="108" fillId="0" borderId="0" xfId="303" quotePrefix="1" applyFont="1" applyAlignment="1">
      <alignment horizontal="left"/>
    </xf>
    <xf numFmtId="0" fontId="69" fillId="0" borderId="471" xfId="310" applyFont="1" applyFill="1" applyBorder="1" applyProtection="1"/>
    <xf numFmtId="0" fontId="69" fillId="0" borderId="0" xfId="310" applyFont="1" applyFill="1" applyBorder="1" applyProtection="1"/>
    <xf numFmtId="0" fontId="74" fillId="0" borderId="360" xfId="303" applyFont="1" applyFill="1" applyBorder="1"/>
    <xf numFmtId="0" fontId="70" fillId="0" borderId="494" xfId="310" applyFont="1" applyFill="1" applyBorder="1" applyProtection="1"/>
    <xf numFmtId="0" fontId="70" fillId="0" borderId="495" xfId="310" applyFont="1" applyFill="1" applyBorder="1" applyProtection="1"/>
    <xf numFmtId="0" fontId="78" fillId="0" borderId="492" xfId="303" applyFont="1" applyFill="1" applyBorder="1"/>
    <xf numFmtId="0" fontId="108" fillId="0" borderId="0" xfId="0" applyFont="1" applyFill="1"/>
    <xf numFmtId="0" fontId="98" fillId="0" borderId="465" xfId="660" applyFont="1" applyFill="1" applyBorder="1" applyAlignment="1" applyProtection="1"/>
    <xf numFmtId="210" fontId="155" fillId="0" borderId="470" xfId="436" applyNumberFormat="1" applyFont="1" applyFill="1" applyBorder="1"/>
    <xf numFmtId="0" fontId="74" fillId="0" borderId="0" xfId="0" applyFont="1" applyFill="1" applyBorder="1" applyAlignment="1" applyProtection="1">
      <alignment horizontal="left" wrapText="1"/>
    </xf>
    <xf numFmtId="0" fontId="129" fillId="0" borderId="0" xfId="535" applyFont="1" applyFill="1" applyAlignment="1">
      <alignment vertical="top"/>
    </xf>
    <xf numFmtId="0" fontId="179" fillId="0" borderId="0" xfId="303" applyFont="1" applyFill="1" applyAlignment="1">
      <alignment vertical="top"/>
    </xf>
    <xf numFmtId="0" fontId="179" fillId="0" borderId="0" xfId="303" quotePrefix="1" applyFont="1" applyFill="1" applyAlignment="1">
      <alignment horizontal="left" vertical="top"/>
    </xf>
    <xf numFmtId="0" fontId="179" fillId="0" borderId="0" xfId="303" applyFont="1" applyFill="1" applyBorder="1" applyAlignment="1">
      <alignment vertical="top"/>
    </xf>
    <xf numFmtId="0" fontId="179" fillId="0" borderId="0" xfId="303" applyFont="1" applyFill="1" applyAlignment="1">
      <alignment horizontal="right" vertical="top"/>
    </xf>
    <xf numFmtId="0" fontId="129" fillId="0" borderId="0" xfId="535" applyFont="1" applyAlignment="1">
      <alignment vertical="top"/>
    </xf>
    <xf numFmtId="0" fontId="179" fillId="0" borderId="0" xfId="303" applyFont="1" applyAlignment="1">
      <alignment vertical="top"/>
    </xf>
    <xf numFmtId="0" fontId="76" fillId="0" borderId="0" xfId="0" applyFont="1" applyAlignment="1">
      <alignment vertical="center"/>
    </xf>
    <xf numFmtId="9" fontId="81" fillId="0" borderId="0" xfId="303" quotePrefix="1" applyNumberFormat="1" applyFont="1" applyFill="1" applyBorder="1" applyAlignment="1" applyProtection="1">
      <alignment horizontal="left" vertical="top"/>
    </xf>
    <xf numFmtId="184" fontId="78" fillId="0" borderId="100" xfId="0" applyNumberFormat="1" applyFont="1" applyFill="1" applyBorder="1" applyAlignment="1" applyProtection="1">
      <alignment horizontal="right" wrapText="1"/>
    </xf>
    <xf numFmtId="184" fontId="78" fillId="0" borderId="500" xfId="0" applyNumberFormat="1" applyFont="1" applyFill="1" applyBorder="1" applyAlignment="1" applyProtection="1">
      <alignment horizontal="right" wrapText="1"/>
    </xf>
    <xf numFmtId="184" fontId="78" fillId="0" borderId="461" xfId="0" applyNumberFormat="1" applyFont="1" applyFill="1" applyBorder="1" applyAlignment="1" applyProtection="1">
      <alignment horizontal="right" wrapText="1"/>
    </xf>
    <xf numFmtId="184" fontId="78" fillId="0" borderId="76" xfId="0" applyNumberFormat="1" applyFont="1" applyFill="1" applyBorder="1" applyAlignment="1" applyProtection="1">
      <alignment horizontal="right" wrapText="1"/>
    </xf>
    <xf numFmtId="0" fontId="74" fillId="0" borderId="406" xfId="0" applyFont="1" applyFill="1" applyBorder="1"/>
    <xf numFmtId="0" fontId="172" fillId="0" borderId="406" xfId="0" applyFont="1" applyFill="1" applyBorder="1" applyAlignment="1">
      <alignment horizontal="center" vertical="center" wrapText="1" shrinkToFit="1"/>
    </xf>
    <xf numFmtId="210" fontId="74" fillId="0" borderId="367" xfId="303" applyNumberFormat="1" applyFont="1" applyFill="1" applyBorder="1" applyAlignment="1" applyProtection="1">
      <alignment horizontal="right"/>
    </xf>
    <xf numFmtId="210" fontId="74" fillId="0" borderId="367" xfId="303" applyNumberFormat="1" applyFont="1" applyFill="1" applyBorder="1" applyProtection="1"/>
    <xf numFmtId="210" fontId="74" fillId="0" borderId="502" xfId="303" applyNumberFormat="1" applyFont="1" applyFill="1" applyBorder="1" applyAlignment="1" applyProtection="1">
      <alignment horizontal="right"/>
    </xf>
    <xf numFmtId="210" fontId="78" fillId="0" borderId="503" xfId="303" applyNumberFormat="1" applyFont="1" applyFill="1" applyBorder="1" applyAlignment="1" applyProtection="1">
      <alignment horizontal="right"/>
    </xf>
    <xf numFmtId="210" fontId="78" fillId="0" borderId="504" xfId="303" applyNumberFormat="1" applyFont="1" applyFill="1" applyBorder="1" applyAlignment="1" applyProtection="1">
      <alignment horizontal="right"/>
    </xf>
    <xf numFmtId="210" fontId="78" fillId="0" borderId="367" xfId="303" applyNumberFormat="1" applyFont="1" applyFill="1" applyBorder="1" applyAlignment="1" applyProtection="1">
      <alignment horizontal="right"/>
    </xf>
    <xf numFmtId="210" fontId="137" fillId="0" borderId="367" xfId="303" applyNumberFormat="1" applyFont="1" applyFill="1" applyBorder="1" applyAlignment="1" applyProtection="1">
      <alignment horizontal="right"/>
    </xf>
    <xf numFmtId="174" fontId="78" fillId="0" borderId="504" xfId="303" applyNumberFormat="1" applyFont="1" applyFill="1" applyBorder="1" applyAlignment="1" applyProtection="1">
      <alignment horizontal="right"/>
    </xf>
    <xf numFmtId="0" fontId="74" fillId="0" borderId="501" xfId="303" applyFont="1" applyFill="1" applyBorder="1" applyProtection="1"/>
    <xf numFmtId="168" fontId="74" fillId="0" borderId="367" xfId="0" applyNumberFormat="1" applyFont="1" applyFill="1" applyBorder="1" applyProtection="1"/>
    <xf numFmtId="168" fontId="74" fillId="0" borderId="407" xfId="0" applyNumberFormat="1" applyFont="1" applyFill="1" applyBorder="1" applyProtection="1"/>
    <xf numFmtId="210" fontId="74" fillId="0" borderId="505" xfId="303" applyNumberFormat="1" applyFont="1" applyFill="1" applyBorder="1" applyAlignment="1" applyProtection="1">
      <alignment horizontal="right"/>
    </xf>
    <xf numFmtId="3" fontId="141" fillId="0" borderId="507" xfId="399" applyNumberFormat="1" applyFont="1" applyFill="1" applyBorder="1" applyAlignment="1">
      <alignment horizontal="right"/>
    </xf>
    <xf numFmtId="210" fontId="142" fillId="0" borderId="506" xfId="440" applyNumberFormat="1" applyFont="1" applyFill="1" applyBorder="1"/>
    <xf numFmtId="0" fontId="79" fillId="0" borderId="98" xfId="303" applyFont="1" applyBorder="1" applyAlignment="1">
      <alignment horizontal="right" wrapText="1"/>
    </xf>
    <xf numFmtId="210" fontId="74" fillId="0" borderId="28" xfId="290" applyNumberFormat="1" applyFont="1" applyFill="1" applyBorder="1"/>
    <xf numFmtId="210" fontId="74" fillId="0" borderId="481" xfId="290" applyNumberFormat="1" applyFont="1" applyFill="1" applyBorder="1"/>
    <xf numFmtId="210" fontId="74" fillId="0" borderId="509" xfId="290" applyNumberFormat="1" applyFont="1" applyFill="1" applyBorder="1"/>
    <xf numFmtId="210" fontId="74" fillId="0" borderId="508" xfId="290" applyNumberFormat="1" applyFont="1" applyFill="1" applyBorder="1"/>
    <xf numFmtId="0" fontId="78" fillId="0" borderId="484" xfId="0" applyFont="1" applyFill="1" applyBorder="1" applyAlignment="1" applyProtection="1">
      <alignment horizontal="center"/>
    </xf>
    <xf numFmtId="0" fontId="78" fillId="0" borderId="473" xfId="303" applyFont="1" applyBorder="1" applyProtection="1"/>
    <xf numFmtId="0" fontId="78" fillId="0" borderId="511" xfId="303" applyFont="1" applyBorder="1" applyProtection="1"/>
    <xf numFmtId="210" fontId="74" fillId="0" borderId="510" xfId="303" applyNumberFormat="1" applyFont="1" applyFill="1" applyBorder="1" applyAlignment="1" applyProtection="1">
      <alignment horizontal="right"/>
    </xf>
    <xf numFmtId="210" fontId="74" fillId="0" borderId="510" xfId="303" applyNumberFormat="1" applyFont="1" applyFill="1" applyBorder="1" applyProtection="1"/>
    <xf numFmtId="210" fontId="78" fillId="0" borderId="512" xfId="303" applyNumberFormat="1" applyFont="1" applyFill="1" applyBorder="1" applyAlignment="1" applyProtection="1">
      <alignment horizontal="right"/>
    </xf>
    <xf numFmtId="210" fontId="78" fillId="0" borderId="513" xfId="303" applyNumberFormat="1" applyFont="1" applyFill="1" applyBorder="1" applyAlignment="1" applyProtection="1">
      <alignment horizontal="right"/>
    </xf>
    <xf numFmtId="210" fontId="78" fillId="0" borderId="510" xfId="303" applyNumberFormat="1" applyFont="1" applyFill="1" applyBorder="1" applyAlignment="1" applyProtection="1">
      <alignment horizontal="right"/>
    </xf>
    <xf numFmtId="0" fontId="78" fillId="0" borderId="367" xfId="303" applyFont="1" applyBorder="1" applyProtection="1"/>
    <xf numFmtId="0" fontId="78" fillId="0" borderId="503" xfId="303" applyFont="1" applyFill="1" applyBorder="1" applyProtection="1"/>
    <xf numFmtId="0" fontId="78" fillId="0" borderId="367" xfId="303" applyFont="1" applyFill="1" applyBorder="1" applyProtection="1"/>
    <xf numFmtId="0" fontId="74" fillId="0" borderId="503" xfId="303" applyFont="1" applyBorder="1" applyProtection="1"/>
    <xf numFmtId="0" fontId="74" fillId="0" borderId="367" xfId="303" applyFont="1" applyBorder="1" applyProtection="1"/>
    <xf numFmtId="0" fontId="74" fillId="0" borderId="499" xfId="303" applyFont="1" applyBorder="1" applyProtection="1"/>
    <xf numFmtId="171" fontId="74" fillId="0" borderId="463" xfId="0" applyNumberFormat="1" applyFont="1" applyFill="1" applyBorder="1" applyProtection="1"/>
    <xf numFmtId="0" fontId="78" fillId="0" borderId="514" xfId="303" applyFont="1" applyFill="1" applyBorder="1" applyAlignment="1" applyProtection="1">
      <alignment horizontal="center"/>
    </xf>
    <xf numFmtId="0" fontId="78" fillId="0" borderId="515" xfId="303" applyFont="1" applyFill="1" applyBorder="1" applyAlignment="1" applyProtection="1">
      <alignment horizontal="center"/>
    </xf>
    <xf numFmtId="0" fontId="69" fillId="0" borderId="360" xfId="655" applyFont="1" applyFill="1" applyBorder="1"/>
    <xf numFmtId="210" fontId="158" fillId="0" borderId="516" xfId="655" applyNumberFormat="1" applyFont="1" applyFill="1" applyBorder="1" applyAlignment="1">
      <alignment horizontal="right"/>
    </xf>
    <xf numFmtId="210" fontId="158" fillId="0" borderId="516" xfId="655" applyNumberFormat="1" applyFont="1" applyFill="1" applyBorder="1"/>
    <xf numFmtId="0" fontId="114" fillId="0" borderId="518" xfId="660" applyFont="1" applyFill="1" applyBorder="1" applyAlignment="1" applyProtection="1"/>
    <xf numFmtId="211" fontId="114" fillId="0" borderId="519" xfId="660" applyNumberFormat="1" applyFont="1" applyFill="1" applyBorder="1" applyAlignment="1" applyProtection="1"/>
    <xf numFmtId="10" fontId="98" fillId="0" borderId="519" xfId="681" applyNumberFormat="1" applyFont="1" applyFill="1" applyBorder="1" applyAlignment="1" applyProtection="1"/>
    <xf numFmtId="211" fontId="98" fillId="0" borderId="519" xfId="660" applyNumberFormat="1" applyFont="1" applyFill="1" applyBorder="1" applyAlignment="1" applyProtection="1"/>
    <xf numFmtId="0" fontId="98" fillId="0" borderId="519" xfId="660" applyFont="1" applyFill="1" applyBorder="1" applyAlignment="1" applyProtection="1"/>
    <xf numFmtId="10" fontId="140" fillId="0" borderId="510" xfId="399" applyNumberFormat="1" applyFont="1" applyFill="1" applyBorder="1" applyAlignment="1" applyProtection="1"/>
    <xf numFmtId="10" fontId="140" fillId="0" borderId="520" xfId="399" applyNumberFormat="1" applyFont="1" applyFill="1" applyBorder="1" applyAlignment="1" applyProtection="1"/>
    <xf numFmtId="10" fontId="140" fillId="0" borderId="510" xfId="682" applyNumberFormat="1" applyFont="1" applyFill="1" applyBorder="1" applyAlignment="1" applyProtection="1"/>
    <xf numFmtId="10" fontId="140" fillId="0" borderId="520" xfId="682" applyNumberFormat="1" applyFont="1" applyFill="1" applyBorder="1" applyAlignment="1" applyProtection="1"/>
    <xf numFmtId="10" fontId="140" fillId="0" borderId="520" xfId="682" applyNumberFormat="1" applyFont="1" applyFill="1" applyBorder="1" applyAlignment="1" applyProtection="1">
      <alignment horizontal="right"/>
    </xf>
    <xf numFmtId="10" fontId="140" fillId="0" borderId="430" xfId="682" applyNumberFormat="1" applyFont="1" applyFill="1" applyBorder="1" applyAlignment="1" applyProtection="1"/>
    <xf numFmtId="10" fontId="140" fillId="0" borderId="430" xfId="682" applyNumberFormat="1" applyFont="1" applyFill="1" applyBorder="1" applyAlignment="1" applyProtection="1">
      <alignment horizontal="right"/>
    </xf>
    <xf numFmtId="10" fontId="140" fillId="0" borderId="406" xfId="682" applyNumberFormat="1" applyFont="1" applyFill="1" applyBorder="1" applyAlignment="1" applyProtection="1">
      <alignment horizontal="right"/>
    </xf>
    <xf numFmtId="0" fontId="74" fillId="0" borderId="162" xfId="303" applyFont="1" applyFill="1" applyBorder="1" applyAlignment="1">
      <alignment horizontal="center"/>
    </xf>
    <xf numFmtId="0" fontId="74" fillId="0" borderId="163" xfId="303" applyFont="1" applyBorder="1" applyAlignment="1">
      <alignment horizontal="center"/>
    </xf>
    <xf numFmtId="0" fontId="74" fillId="0" borderId="179" xfId="303" applyFont="1" applyFill="1" applyBorder="1" applyAlignment="1">
      <alignment horizontal="center"/>
    </xf>
    <xf numFmtId="0" fontId="74" fillId="0" borderId="115" xfId="303" applyFont="1" applyBorder="1" applyAlignment="1">
      <alignment horizontal="center"/>
    </xf>
    <xf numFmtId="0" fontId="74" fillId="0" borderId="315" xfId="303" applyFont="1" applyFill="1" applyBorder="1" applyAlignment="1">
      <alignment horizontal="center"/>
    </xf>
    <xf numFmtId="0" fontId="74" fillId="0" borderId="316" xfId="303" applyFont="1" applyFill="1" applyBorder="1" applyAlignment="1">
      <alignment horizontal="center" wrapText="1"/>
    </xf>
    <xf numFmtId="0" fontId="74" fillId="0" borderId="316" xfId="303" applyFont="1" applyFill="1" applyBorder="1" applyAlignment="1">
      <alignment horizontal="center"/>
    </xf>
    <xf numFmtId="0" fontId="74" fillId="0" borderId="0" xfId="303" applyFont="1" applyFill="1" applyBorder="1" applyAlignment="1">
      <alignment horizontal="center"/>
    </xf>
    <xf numFmtId="0" fontId="108" fillId="0" borderId="0" xfId="303" quotePrefix="1" applyFont="1" applyAlignment="1">
      <alignment horizontal="left" vertical="top"/>
    </xf>
    <xf numFmtId="0" fontId="108" fillId="0" borderId="0" xfId="303" applyFont="1" applyAlignment="1">
      <alignment vertical="top"/>
    </xf>
    <xf numFmtId="0" fontId="108" fillId="0" borderId="0" xfId="303" applyFont="1" applyBorder="1" applyAlignment="1">
      <alignment vertical="top"/>
    </xf>
    <xf numFmtId="0" fontId="108" fillId="0" borderId="0" xfId="303" applyFont="1" applyBorder="1" applyAlignment="1">
      <alignment horizontal="left" vertical="top"/>
    </xf>
    <xf numFmtId="0" fontId="108" fillId="0" borderId="0" xfId="303" applyFont="1" applyFill="1" applyBorder="1" applyAlignment="1">
      <alignment horizontal="left" vertical="top"/>
    </xf>
    <xf numFmtId="0" fontId="129" fillId="0" borderId="0" xfId="303" quotePrefix="1" applyFont="1" applyFill="1" applyAlignment="1">
      <alignment horizontal="left" vertical="top"/>
    </xf>
    <xf numFmtId="0" fontId="166" fillId="0" borderId="0" xfId="0" applyFont="1" applyFill="1" applyBorder="1" applyAlignment="1">
      <alignment horizontal="left" vertical="top"/>
    </xf>
    <xf numFmtId="0" fontId="78" fillId="0" borderId="96" xfId="0" applyFont="1" applyBorder="1" applyAlignment="1" applyProtection="1">
      <alignment horizontal="right" wrapText="1"/>
    </xf>
    <xf numFmtId="0" fontId="78" fillId="0" borderId="98" xfId="0" applyFont="1" applyBorder="1" applyAlignment="1" applyProtection="1">
      <alignment horizontal="right" wrapText="1"/>
    </xf>
    <xf numFmtId="0" fontId="78" fillId="0" borderId="76" xfId="0" applyFont="1" applyBorder="1" applyAlignment="1" applyProtection="1">
      <alignment horizontal="right" wrapText="1"/>
    </xf>
    <xf numFmtId="0" fontId="78" fillId="0" borderId="49" xfId="0" applyFont="1" applyBorder="1" applyAlignment="1" applyProtection="1">
      <alignment horizontal="right" wrapText="1"/>
    </xf>
    <xf numFmtId="9" fontId="129" fillId="0" borderId="0" xfId="303" quotePrefix="1" applyNumberFormat="1" applyFont="1" applyFill="1" applyBorder="1" applyAlignment="1" applyProtection="1">
      <alignment horizontal="left" vertical="top"/>
    </xf>
    <xf numFmtId="0" fontId="179" fillId="0" borderId="0" xfId="303" applyFont="1"/>
    <xf numFmtId="171" fontId="74" fillId="0" borderId="521" xfId="0" applyNumberFormat="1" applyFont="1" applyFill="1" applyBorder="1" applyProtection="1"/>
    <xf numFmtId="210" fontId="74" fillId="0" borderId="520" xfId="303" applyNumberFormat="1" applyFont="1" applyFill="1" applyBorder="1" applyAlignment="1" applyProtection="1">
      <alignment horizontal="right"/>
    </xf>
    <xf numFmtId="210" fontId="74" fillId="0" borderId="520" xfId="303" applyNumberFormat="1" applyFont="1" applyFill="1" applyBorder="1" applyProtection="1"/>
    <xf numFmtId="210" fontId="78" fillId="0" borderId="522" xfId="303" applyNumberFormat="1" applyFont="1" applyFill="1" applyBorder="1" applyAlignment="1" applyProtection="1">
      <alignment horizontal="right"/>
    </xf>
    <xf numFmtId="210" fontId="78" fillId="0" borderId="523" xfId="303" applyNumberFormat="1" applyFont="1" applyFill="1" applyBorder="1" applyAlignment="1" applyProtection="1">
      <alignment horizontal="right"/>
    </xf>
    <xf numFmtId="210" fontId="78" fillId="0" borderId="520" xfId="303" applyNumberFormat="1" applyFont="1" applyFill="1" applyBorder="1" applyAlignment="1" applyProtection="1">
      <alignment horizontal="right"/>
    </xf>
    <xf numFmtId="210" fontId="137" fillId="0" borderId="520" xfId="303" applyNumberFormat="1" applyFont="1" applyFill="1" applyBorder="1" applyAlignment="1" applyProtection="1">
      <alignment horizontal="right"/>
    </xf>
    <xf numFmtId="174" fontId="78" fillId="0" borderId="523" xfId="303" applyNumberFormat="1" applyFont="1" applyFill="1" applyBorder="1" applyAlignment="1" applyProtection="1">
      <alignment horizontal="right"/>
    </xf>
    <xf numFmtId="0" fontId="74" fillId="0" borderId="519" xfId="303" applyFont="1" applyFill="1" applyBorder="1" applyProtection="1"/>
    <xf numFmtId="168" fontId="74" fillId="0" borderId="520" xfId="0" applyNumberFormat="1" applyFont="1" applyFill="1" applyBorder="1" applyProtection="1"/>
    <xf numFmtId="168" fontId="74" fillId="0" borderId="430" xfId="0" applyNumberFormat="1" applyFont="1" applyFill="1" applyBorder="1" applyProtection="1"/>
    <xf numFmtId="0" fontId="78" fillId="0" borderId="524" xfId="303" applyFont="1" applyFill="1" applyBorder="1" applyAlignment="1" applyProtection="1">
      <alignment horizontal="center"/>
    </xf>
    <xf numFmtId="0" fontId="78" fillId="0" borderId="525" xfId="303" applyFont="1" applyFill="1" applyBorder="1" applyAlignment="1" applyProtection="1">
      <alignment horizontal="center"/>
    </xf>
    <xf numFmtId="210" fontId="158" fillId="0" borderId="391" xfId="655" applyNumberFormat="1" applyFont="1" applyFill="1" applyBorder="1" applyAlignment="1">
      <alignment horizontal="right"/>
    </xf>
    <xf numFmtId="210" fontId="159" fillId="0" borderId="391" xfId="655" applyNumberFormat="1" applyFont="1" applyFill="1" applyBorder="1" applyAlignment="1">
      <alignment horizontal="right"/>
    </xf>
    <xf numFmtId="210" fontId="158" fillId="0" borderId="526" xfId="655" applyNumberFormat="1" applyFont="1" applyFill="1" applyBorder="1" applyAlignment="1">
      <alignment horizontal="right"/>
    </xf>
    <xf numFmtId="210" fontId="70" fillId="0" borderId="391" xfId="655" applyNumberFormat="1" applyFont="1" applyFill="1" applyBorder="1"/>
    <xf numFmtId="210" fontId="158" fillId="0" borderId="391" xfId="655" applyNumberFormat="1" applyFont="1" applyFill="1" applyBorder="1"/>
    <xf numFmtId="210" fontId="159" fillId="0" borderId="391" xfId="655" applyNumberFormat="1" applyFont="1" applyFill="1" applyBorder="1"/>
    <xf numFmtId="210" fontId="158" fillId="0" borderId="526" xfId="655" applyNumberFormat="1" applyFont="1" applyFill="1" applyBorder="1"/>
    <xf numFmtId="210" fontId="158" fillId="0" borderId="527" xfId="655" applyNumberFormat="1" applyFont="1" applyFill="1" applyBorder="1"/>
    <xf numFmtId="210" fontId="74" fillId="0" borderId="528" xfId="0" applyNumberFormat="1" applyFont="1" applyFill="1" applyBorder="1" applyProtection="1"/>
    <xf numFmtId="0" fontId="172" fillId="0" borderId="0" xfId="0" applyFont="1" applyFill="1" applyBorder="1" applyAlignment="1" applyProtection="1">
      <alignment vertical="center"/>
    </xf>
    <xf numFmtId="0" fontId="78" fillId="0" borderId="494" xfId="0" applyFont="1" applyFill="1" applyBorder="1" applyAlignment="1" applyProtection="1">
      <alignment horizontal="center"/>
    </xf>
    <xf numFmtId="0" fontId="78" fillId="0" borderId="482" xfId="0" applyFont="1" applyFill="1" applyBorder="1" applyAlignment="1" applyProtection="1">
      <alignment horizontal="center"/>
    </xf>
    <xf numFmtId="0" fontId="78" fillId="0" borderId="492" xfId="0" applyFont="1" applyFill="1" applyBorder="1" applyAlignment="1" applyProtection="1">
      <alignment horizontal="center"/>
    </xf>
    <xf numFmtId="0" fontId="78" fillId="0" borderId="485" xfId="0" applyFont="1" applyFill="1" applyBorder="1" applyAlignment="1" applyProtection="1">
      <alignment horizontal="center"/>
    </xf>
    <xf numFmtId="210" fontId="74" fillId="0" borderId="532" xfId="290" applyNumberFormat="1" applyFont="1" applyFill="1" applyBorder="1"/>
    <xf numFmtId="0" fontId="74" fillId="0" borderId="533" xfId="0" applyFont="1" applyBorder="1" applyProtection="1"/>
    <xf numFmtId="210" fontId="74" fillId="0" borderId="533" xfId="290" applyNumberFormat="1" applyFont="1" applyFill="1" applyBorder="1"/>
    <xf numFmtId="10" fontId="140" fillId="0" borderId="539" xfId="399" applyNumberFormat="1" applyFont="1" applyFill="1" applyBorder="1" applyAlignment="1" applyProtection="1"/>
    <xf numFmtId="10" fontId="140" fillId="0" borderId="539" xfId="682" applyNumberFormat="1" applyFont="1" applyFill="1" applyBorder="1" applyAlignment="1" applyProtection="1">
      <alignment horizontal="right"/>
    </xf>
    <xf numFmtId="10" fontId="140" fillId="0" borderId="539" xfId="682" applyNumberFormat="1" applyFont="1" applyFill="1" applyBorder="1" applyAlignment="1" applyProtection="1"/>
    <xf numFmtId="10" fontId="140" fillId="0" borderId="538" xfId="682" applyNumberFormat="1" applyFont="1" applyFill="1" applyBorder="1" applyAlignment="1" applyProtection="1">
      <alignment horizontal="right"/>
    </xf>
    <xf numFmtId="210" fontId="74" fillId="0" borderId="289" xfId="436" applyNumberFormat="1" applyFont="1" applyFill="1" applyBorder="1"/>
    <xf numFmtId="0" fontId="91" fillId="39" borderId="49" xfId="303" applyFont="1" applyFill="1" applyBorder="1" applyAlignment="1"/>
    <xf numFmtId="210" fontId="137" fillId="0" borderId="510" xfId="303" applyNumberFormat="1" applyFont="1" applyFill="1" applyBorder="1" applyAlignment="1" applyProtection="1">
      <alignment horizontal="right"/>
    </xf>
    <xf numFmtId="174" fontId="78" fillId="0" borderId="513" xfId="303" applyNumberFormat="1" applyFont="1" applyFill="1" applyBorder="1" applyAlignment="1" applyProtection="1">
      <alignment horizontal="right"/>
    </xf>
    <xf numFmtId="0" fontId="74" fillId="0" borderId="541" xfId="303" applyFont="1" applyFill="1" applyBorder="1" applyProtection="1"/>
    <xf numFmtId="168" fontId="74" fillId="0" borderId="510" xfId="0" applyNumberFormat="1" applyFont="1" applyFill="1" applyBorder="1" applyProtection="1"/>
    <xf numFmtId="168" fontId="74" fillId="0" borderId="542" xfId="0" applyNumberFormat="1" applyFont="1" applyFill="1" applyBorder="1" applyProtection="1"/>
    <xf numFmtId="0" fontId="74" fillId="0" borderId="543" xfId="303" applyFont="1" applyFill="1" applyBorder="1" applyProtection="1"/>
    <xf numFmtId="168" fontId="74" fillId="0" borderId="540" xfId="0" applyNumberFormat="1" applyFont="1" applyFill="1" applyBorder="1" applyProtection="1"/>
    <xf numFmtId="210" fontId="158" fillId="0" borderId="471" xfId="655" applyNumberFormat="1" applyFont="1" applyFill="1" applyBorder="1" applyAlignment="1">
      <alignment horizontal="right"/>
    </xf>
    <xf numFmtId="210" fontId="69" fillId="0" borderId="471" xfId="655" applyNumberFormat="1" applyFont="1" applyFill="1" applyBorder="1" applyAlignment="1">
      <alignment horizontal="right"/>
    </xf>
    <xf numFmtId="210" fontId="158" fillId="0" borderId="545" xfId="655" applyNumberFormat="1" applyFont="1" applyFill="1" applyBorder="1" applyAlignment="1">
      <alignment horizontal="right"/>
    </xf>
    <xf numFmtId="210" fontId="69" fillId="0" borderId="471" xfId="655" applyNumberFormat="1" applyFont="1" applyFill="1" applyBorder="1"/>
    <xf numFmtId="210" fontId="158" fillId="0" borderId="471" xfId="655" applyNumberFormat="1" applyFont="1" applyFill="1" applyBorder="1"/>
    <xf numFmtId="210" fontId="158" fillId="0" borderId="545" xfId="655" applyNumberFormat="1" applyFont="1" applyFill="1" applyBorder="1"/>
    <xf numFmtId="210" fontId="158" fillId="0" borderId="102" xfId="655" applyNumberFormat="1" applyFont="1" applyFill="1" applyBorder="1"/>
    <xf numFmtId="210" fontId="158" fillId="0" borderId="546" xfId="655" applyNumberFormat="1" applyFont="1" applyFill="1" applyBorder="1" applyAlignment="1">
      <alignment horizontal="right"/>
    </xf>
    <xf numFmtId="210" fontId="159" fillId="0" borderId="546" xfId="655" applyNumberFormat="1" applyFont="1" applyFill="1" applyBorder="1" applyAlignment="1">
      <alignment horizontal="right"/>
    </xf>
    <xf numFmtId="210" fontId="158" fillId="0" borderId="547" xfId="655" applyNumberFormat="1" applyFont="1" applyFill="1" applyBorder="1" applyAlignment="1">
      <alignment horizontal="right"/>
    </xf>
    <xf numFmtId="210" fontId="70" fillId="0" borderId="546" xfId="655" applyNumberFormat="1" applyFont="1" applyFill="1" applyBorder="1"/>
    <xf numFmtId="210" fontId="158" fillId="0" borderId="546" xfId="655" applyNumberFormat="1" applyFont="1" applyFill="1" applyBorder="1"/>
    <xf numFmtId="210" fontId="159" fillId="0" borderId="546" xfId="655" applyNumberFormat="1" applyFont="1" applyFill="1" applyBorder="1"/>
    <xf numFmtId="210" fontId="158" fillId="0" borderId="547" xfId="655" applyNumberFormat="1" applyFont="1" applyFill="1" applyBorder="1"/>
    <xf numFmtId="210" fontId="158" fillId="0" borderId="544" xfId="655" applyNumberFormat="1" applyFont="1" applyFill="1" applyBorder="1"/>
    <xf numFmtId="210" fontId="76" fillId="0" borderId="550" xfId="436" applyNumberFormat="1" applyFont="1" applyFill="1" applyBorder="1"/>
    <xf numFmtId="210" fontId="76" fillId="0" borderId="551" xfId="436" applyNumberFormat="1" applyFont="1" applyFill="1" applyBorder="1"/>
    <xf numFmtId="210" fontId="79" fillId="0" borderId="471" xfId="436" applyNumberFormat="1" applyFont="1" applyFill="1" applyBorder="1"/>
    <xf numFmtId="210" fontId="79" fillId="0" borderId="550" xfId="436" applyNumberFormat="1" applyFont="1" applyFill="1" applyBorder="1"/>
    <xf numFmtId="0" fontId="78" fillId="0" borderId="552" xfId="303" applyFont="1" applyFill="1" applyBorder="1" applyAlignment="1">
      <alignment horizontal="center"/>
    </xf>
    <xf numFmtId="210" fontId="154" fillId="0" borderId="553" xfId="436" applyNumberFormat="1" applyFont="1" applyFill="1" applyBorder="1"/>
    <xf numFmtId="174" fontId="78" fillId="0" borderId="554" xfId="303" applyNumberFormat="1" applyFont="1" applyFill="1" applyBorder="1"/>
    <xf numFmtId="210" fontId="76" fillId="0" borderId="554" xfId="436" applyNumberFormat="1" applyFont="1" applyFill="1" applyBorder="1"/>
    <xf numFmtId="210" fontId="79" fillId="0" borderId="270" xfId="436" applyNumberFormat="1" applyFont="1" applyFill="1" applyBorder="1"/>
    <xf numFmtId="210" fontId="76" fillId="0" borderId="271" xfId="436" applyNumberFormat="1" applyFont="1" applyFill="1" applyBorder="1"/>
    <xf numFmtId="210" fontId="76" fillId="0" borderId="265" xfId="436" applyNumberFormat="1" applyFont="1" applyFill="1" applyBorder="1"/>
    <xf numFmtId="210" fontId="79" fillId="0" borderId="552" xfId="436" applyNumberFormat="1" applyFont="1" applyFill="1" applyBorder="1"/>
    <xf numFmtId="0" fontId="78" fillId="0" borderId="494" xfId="303" applyFont="1" applyFill="1" applyBorder="1" applyAlignment="1">
      <alignment horizontal="center"/>
    </xf>
    <xf numFmtId="210" fontId="154" fillId="0" borderId="533" xfId="436" applyNumberFormat="1" applyFont="1" applyFill="1" applyBorder="1"/>
    <xf numFmtId="0" fontId="78" fillId="0" borderId="259" xfId="303" applyFont="1" applyFill="1" applyBorder="1" applyAlignment="1">
      <alignment horizontal="center"/>
    </xf>
    <xf numFmtId="210" fontId="79" fillId="0" borderId="554" xfId="436" applyNumberFormat="1" applyFont="1" applyFill="1" applyBorder="1"/>
    <xf numFmtId="210" fontId="79" fillId="0" borderId="555" xfId="436" applyNumberFormat="1" applyFont="1" applyFill="1" applyBorder="1"/>
    <xf numFmtId="0" fontId="78" fillId="0" borderId="446" xfId="303" applyFont="1" applyFill="1" applyBorder="1" applyAlignment="1">
      <alignment horizontal="center"/>
    </xf>
    <xf numFmtId="0" fontId="78" fillId="0" borderId="484" xfId="303" applyFont="1" applyFill="1" applyBorder="1" applyAlignment="1">
      <alignment horizontal="center"/>
    </xf>
    <xf numFmtId="0" fontId="78" fillId="0" borderId="552" xfId="0" applyFont="1" applyFill="1" applyBorder="1" applyAlignment="1" applyProtection="1">
      <alignment horizontal="center"/>
    </xf>
    <xf numFmtId="0" fontId="78" fillId="0" borderId="556" xfId="0" applyFont="1" applyFill="1" applyBorder="1" applyAlignment="1" applyProtection="1">
      <alignment horizontal="center"/>
    </xf>
    <xf numFmtId="210" fontId="74" fillId="0" borderId="511" xfId="290" applyNumberFormat="1" applyFont="1" applyFill="1" applyBorder="1"/>
    <xf numFmtId="210" fontId="153" fillId="0" borderId="142" xfId="436" applyNumberFormat="1" applyFont="1" applyFill="1" applyBorder="1"/>
    <xf numFmtId="0" fontId="91" fillId="39" borderId="76" xfId="303" applyFont="1" applyFill="1" applyBorder="1" applyAlignment="1"/>
    <xf numFmtId="0" fontId="81" fillId="40" borderId="557" xfId="535" applyFont="1" applyFill="1" applyBorder="1" applyAlignment="1"/>
    <xf numFmtId="0" fontId="81" fillId="40" borderId="158" xfId="535" applyFont="1" applyFill="1" applyBorder="1" applyAlignment="1"/>
    <xf numFmtId="10" fontId="140" fillId="0" borderId="558" xfId="399" applyNumberFormat="1" applyFont="1" applyFill="1" applyBorder="1" applyAlignment="1" applyProtection="1"/>
    <xf numFmtId="10" fontId="140" fillId="0" borderId="558" xfId="682" applyNumberFormat="1" applyFont="1" applyFill="1" applyBorder="1" applyAlignment="1" applyProtection="1">
      <alignment horizontal="right"/>
    </xf>
    <xf numFmtId="10" fontId="140" fillId="0" borderId="558" xfId="682" applyNumberFormat="1" applyFont="1" applyFill="1" applyBorder="1" applyAlignment="1" applyProtection="1"/>
    <xf numFmtId="210" fontId="155" fillId="0" borderId="559" xfId="436" applyNumberFormat="1" applyFont="1" applyFill="1" applyBorder="1"/>
    <xf numFmtId="0" fontId="79" fillId="0" borderId="301" xfId="303" applyFont="1" applyFill="1" applyBorder="1"/>
    <xf numFmtId="210" fontId="76" fillId="39" borderId="391" xfId="436" applyNumberFormat="1" applyFont="1" applyFill="1" applyBorder="1"/>
    <xf numFmtId="210" fontId="76" fillId="39" borderId="470" xfId="436" applyNumberFormat="1" applyFont="1" applyFill="1" applyBorder="1"/>
    <xf numFmtId="210" fontId="76" fillId="39" borderId="451" xfId="436" applyNumberFormat="1" applyFont="1" applyFill="1" applyBorder="1"/>
    <xf numFmtId="210" fontId="76" fillId="39" borderId="554" xfId="436" applyNumberFormat="1" applyFont="1" applyFill="1" applyBorder="1"/>
    <xf numFmtId="0" fontId="82" fillId="0" borderId="560" xfId="0" applyFont="1" applyFill="1" applyBorder="1"/>
    <xf numFmtId="210" fontId="78" fillId="0" borderId="538" xfId="0" applyNumberFormat="1" applyFont="1" applyFill="1" applyBorder="1" applyProtection="1"/>
    <xf numFmtId="0" fontId="74" fillId="0" borderId="561" xfId="0" applyFont="1" applyFill="1" applyBorder="1" applyProtection="1"/>
    <xf numFmtId="210" fontId="142" fillId="0" borderId="96" xfId="660" applyNumberFormat="1" applyFont="1" applyFill="1" applyBorder="1" applyAlignment="1" applyProtection="1">
      <alignment horizontal="right"/>
      <protection locked="0"/>
    </xf>
    <xf numFmtId="210" fontId="142" fillId="0" borderId="98" xfId="660" applyNumberFormat="1" applyFont="1" applyFill="1" applyBorder="1" applyAlignment="1" applyProtection="1">
      <alignment horizontal="right"/>
      <protection locked="0"/>
    </xf>
    <xf numFmtId="9" fontId="142" fillId="0" borderId="98" xfId="399" applyFont="1" applyFill="1" applyBorder="1" applyAlignment="1" applyProtection="1">
      <alignment horizontal="right"/>
      <protection locked="0"/>
    </xf>
    <xf numFmtId="10" fontId="142" fillId="0" borderId="98" xfId="681" applyNumberFormat="1" applyFont="1" applyFill="1" applyBorder="1" applyAlignment="1" applyProtection="1">
      <protection locked="0"/>
    </xf>
    <xf numFmtId="168" fontId="142" fillId="0" borderId="98" xfId="399" applyNumberFormat="1" applyFont="1" applyFill="1" applyBorder="1" applyAlignment="1" applyProtection="1">
      <protection locked="0"/>
    </xf>
    <xf numFmtId="168" fontId="142" fillId="0" borderId="98" xfId="681" applyNumberFormat="1" applyFont="1" applyFill="1" applyBorder="1" applyAlignment="1" applyProtection="1">
      <protection locked="0"/>
    </xf>
    <xf numFmtId="215" fontId="142" fillId="0" borderId="98" xfId="660" applyNumberFormat="1" applyFont="1" applyFill="1" applyBorder="1" applyAlignment="1" applyProtection="1">
      <alignment horizontal="right"/>
      <protection locked="0"/>
    </xf>
    <xf numFmtId="9" fontId="142" fillId="0" borderId="99" xfId="399" applyFont="1" applyFill="1" applyBorder="1" applyAlignment="1" applyProtection="1">
      <alignment horizontal="right"/>
      <protection locked="0"/>
    </xf>
    <xf numFmtId="0" fontId="74" fillId="75" borderId="435" xfId="660" applyFont="1" applyFill="1" applyBorder="1" applyAlignment="1" applyProtection="1">
      <alignment horizontal="left"/>
    </xf>
    <xf numFmtId="0" fontId="74" fillId="75" borderId="565" xfId="660" applyFont="1" applyFill="1" applyBorder="1" applyAlignment="1" applyProtection="1">
      <alignment horizontal="left"/>
    </xf>
    <xf numFmtId="0" fontId="74" fillId="75" borderId="566" xfId="660" applyFont="1" applyFill="1" applyBorder="1" applyAlignment="1" applyProtection="1"/>
    <xf numFmtId="10" fontId="98" fillId="30" borderId="561" xfId="660" applyNumberFormat="1" applyFont="1" applyFill="1" applyBorder="1" applyAlignment="1" applyProtection="1">
      <alignment horizontal="right"/>
    </xf>
    <xf numFmtId="0" fontId="78" fillId="0" borderId="205" xfId="303" applyFont="1" applyFill="1" applyBorder="1" applyAlignment="1" applyProtection="1">
      <alignment horizontal="center" wrapText="1"/>
    </xf>
    <xf numFmtId="184" fontId="74" fillId="0" borderId="390" xfId="303" applyNumberFormat="1" applyFont="1" applyFill="1" applyBorder="1" applyProtection="1"/>
    <xf numFmtId="210" fontId="74" fillId="0" borderId="390" xfId="303" applyNumberFormat="1" applyFont="1" applyFill="1" applyBorder="1" applyAlignment="1" applyProtection="1">
      <alignment horizontal="right"/>
    </xf>
    <xf numFmtId="210" fontId="74" fillId="0" borderId="390" xfId="303" applyNumberFormat="1" applyFont="1" applyFill="1" applyBorder="1" applyProtection="1"/>
    <xf numFmtId="210" fontId="74" fillId="0" borderId="124" xfId="303" applyNumberFormat="1" applyFont="1" applyFill="1" applyBorder="1" applyAlignment="1" applyProtection="1">
      <alignment horizontal="right"/>
    </xf>
    <xf numFmtId="210" fontId="78" fillId="0" borderId="567" xfId="303" applyNumberFormat="1" applyFont="1" applyFill="1" applyBorder="1" applyAlignment="1" applyProtection="1">
      <alignment horizontal="right"/>
    </xf>
    <xf numFmtId="210" fontId="78" fillId="0" borderId="568" xfId="303" applyNumberFormat="1" applyFont="1" applyFill="1" applyBorder="1" applyAlignment="1" applyProtection="1">
      <alignment horizontal="right"/>
    </xf>
    <xf numFmtId="210" fontId="78" fillId="0" borderId="390" xfId="303" applyNumberFormat="1" applyFont="1" applyFill="1" applyBorder="1" applyAlignment="1" applyProtection="1">
      <alignment horizontal="right"/>
    </xf>
    <xf numFmtId="210" fontId="137" fillId="0" borderId="390" xfId="303" applyNumberFormat="1" applyFont="1" applyFill="1" applyBorder="1" applyAlignment="1" applyProtection="1">
      <alignment horizontal="right"/>
    </xf>
    <xf numFmtId="174" fontId="78" fillId="0" borderId="568" xfId="303" applyNumberFormat="1" applyFont="1" applyFill="1" applyBorder="1" applyAlignment="1" applyProtection="1">
      <alignment horizontal="right"/>
    </xf>
    <xf numFmtId="0" fontId="78" fillId="0" borderId="206" xfId="303" applyFont="1" applyFill="1" applyBorder="1" applyAlignment="1" applyProtection="1">
      <alignment horizontal="center" wrapText="1"/>
    </xf>
    <xf numFmtId="184" fontId="74" fillId="0" borderId="569" xfId="303" applyNumberFormat="1" applyFont="1" applyFill="1" applyBorder="1" applyProtection="1"/>
    <xf numFmtId="210" fontId="74" fillId="0" borderId="569" xfId="303" applyNumberFormat="1" applyFont="1" applyFill="1" applyBorder="1" applyAlignment="1" applyProtection="1">
      <alignment horizontal="right"/>
    </xf>
    <xf numFmtId="210" fontId="74" fillId="0" borderId="569" xfId="303" applyNumberFormat="1" applyFont="1" applyFill="1" applyBorder="1" applyProtection="1"/>
    <xf numFmtId="210" fontId="74" fillId="0" borderId="570" xfId="303" applyNumberFormat="1" applyFont="1" applyFill="1" applyBorder="1" applyAlignment="1" applyProtection="1">
      <alignment horizontal="right"/>
    </xf>
    <xf numFmtId="210" fontId="78" fillId="0" borderId="571" xfId="303" applyNumberFormat="1" applyFont="1" applyFill="1" applyBorder="1" applyAlignment="1" applyProtection="1">
      <alignment horizontal="right"/>
    </xf>
    <xf numFmtId="210" fontId="78" fillId="0" borderId="572" xfId="303" applyNumberFormat="1" applyFont="1" applyFill="1" applyBorder="1" applyAlignment="1" applyProtection="1">
      <alignment horizontal="right"/>
    </xf>
    <xf numFmtId="210" fontId="78" fillId="0" borderId="569" xfId="303" applyNumberFormat="1" applyFont="1" applyFill="1" applyBorder="1" applyAlignment="1" applyProtection="1">
      <alignment horizontal="right"/>
    </xf>
    <xf numFmtId="210" fontId="137" fillId="0" borderId="569" xfId="303" applyNumberFormat="1" applyFont="1" applyFill="1" applyBorder="1" applyAlignment="1" applyProtection="1">
      <alignment horizontal="right"/>
    </xf>
    <xf numFmtId="174" fontId="78" fillId="0" borderId="572" xfId="303" applyNumberFormat="1" applyFont="1" applyFill="1" applyBorder="1" applyAlignment="1" applyProtection="1">
      <alignment horizontal="right"/>
    </xf>
    <xf numFmtId="0" fontId="74" fillId="0" borderId="206" xfId="303" applyFont="1" applyFill="1" applyBorder="1" applyProtection="1"/>
    <xf numFmtId="168" fontId="74" fillId="0" borderId="573" xfId="0" applyNumberFormat="1" applyFont="1" applyFill="1" applyBorder="1" applyProtection="1"/>
    <xf numFmtId="168" fontId="74" fillId="0" borderId="574" xfId="0" applyNumberFormat="1" applyFont="1" applyFill="1" applyBorder="1" applyProtection="1"/>
    <xf numFmtId="168" fontId="74" fillId="0" borderId="575" xfId="0" applyNumberFormat="1" applyFont="1" applyFill="1" applyBorder="1" applyProtection="1"/>
    <xf numFmtId="168" fontId="74" fillId="0" borderId="576" xfId="0" applyNumberFormat="1" applyFont="1" applyFill="1" applyBorder="1" applyProtection="1"/>
    <xf numFmtId="0" fontId="78" fillId="0" borderId="577" xfId="303" applyFont="1" applyFill="1" applyBorder="1" applyAlignment="1" applyProtection="1">
      <alignment horizontal="center"/>
    </xf>
    <xf numFmtId="210" fontId="159" fillId="0" borderId="0" xfId="655" applyNumberFormat="1" applyFont="1" applyFill="1" applyBorder="1" applyAlignment="1">
      <alignment horizontal="right"/>
    </xf>
    <xf numFmtId="210" fontId="158" fillId="0" borderId="563" xfId="655" applyNumberFormat="1" applyFont="1" applyFill="1" applyBorder="1" applyAlignment="1">
      <alignment horizontal="right"/>
    </xf>
    <xf numFmtId="210" fontId="158" fillId="0" borderId="0" xfId="655" applyNumberFormat="1" applyFont="1" applyFill="1" applyBorder="1"/>
    <xf numFmtId="210" fontId="159" fillId="0" borderId="0" xfId="655" applyNumberFormat="1" applyFont="1" applyFill="1" applyBorder="1"/>
    <xf numFmtId="210" fontId="158" fillId="0" borderId="563" xfId="655" applyNumberFormat="1" applyFont="1" applyFill="1" applyBorder="1"/>
    <xf numFmtId="210" fontId="158" fillId="0" borderId="575" xfId="655" applyNumberFormat="1" applyFont="1" applyFill="1" applyBorder="1"/>
    <xf numFmtId="0" fontId="69" fillId="0" borderId="471" xfId="655" applyFont="1" applyFill="1" applyBorder="1"/>
    <xf numFmtId="0" fontId="69" fillId="0" borderId="579" xfId="655" applyFont="1" applyFill="1" applyBorder="1"/>
    <xf numFmtId="210" fontId="158" fillId="0" borderId="579" xfId="655" applyNumberFormat="1" applyFont="1" applyFill="1" applyBorder="1"/>
    <xf numFmtId="210" fontId="69" fillId="0" borderId="579" xfId="655" applyNumberFormat="1" applyFont="1" applyFill="1" applyBorder="1"/>
    <xf numFmtId="210" fontId="70" fillId="0" borderId="360" xfId="655" applyNumberFormat="1" applyFont="1" applyFill="1" applyBorder="1" applyAlignment="1">
      <alignment horizontal="right"/>
    </xf>
    <xf numFmtId="210" fontId="158" fillId="0" borderId="580" xfId="655" applyNumberFormat="1" applyFont="1" applyFill="1" applyBorder="1"/>
    <xf numFmtId="210" fontId="70" fillId="0" borderId="581" xfId="655" applyNumberFormat="1" applyFont="1" applyFill="1" applyBorder="1"/>
    <xf numFmtId="210" fontId="70" fillId="0" borderId="579" xfId="655" applyNumberFormat="1" applyFont="1" applyFill="1" applyBorder="1"/>
    <xf numFmtId="210" fontId="70" fillId="0" borderId="360" xfId="655" applyNumberFormat="1" applyFont="1" applyFill="1" applyBorder="1"/>
    <xf numFmtId="210" fontId="70" fillId="76" borderId="471" xfId="655" applyNumberFormat="1" applyFont="1" applyFill="1" applyBorder="1"/>
    <xf numFmtId="210" fontId="70" fillId="76" borderId="579" xfId="655" applyNumberFormat="1" applyFont="1" applyFill="1" applyBorder="1"/>
    <xf numFmtId="210" fontId="69" fillId="76" borderId="471" xfId="655" applyNumberFormat="1" applyFont="1" applyFill="1" applyBorder="1"/>
    <xf numFmtId="210" fontId="69" fillId="76" borderId="546" xfId="655" applyNumberFormat="1" applyFont="1" applyFill="1" applyBorder="1"/>
    <xf numFmtId="210" fontId="70" fillId="76" borderId="545" xfId="655" applyNumberFormat="1" applyFont="1" applyFill="1" applyBorder="1"/>
    <xf numFmtId="210" fontId="70" fillId="76" borderId="547" xfId="655" applyNumberFormat="1" applyFont="1" applyFill="1" applyBorder="1"/>
    <xf numFmtId="210" fontId="70" fillId="0" borderId="516" xfId="655" applyNumberFormat="1" applyFont="1" applyFill="1" applyBorder="1"/>
    <xf numFmtId="210" fontId="70" fillId="0" borderId="471" xfId="655" applyNumberFormat="1" applyFont="1" applyFill="1" applyBorder="1"/>
    <xf numFmtId="210" fontId="69" fillId="76" borderId="582" xfId="655" applyNumberFormat="1" applyFont="1" applyFill="1" applyBorder="1"/>
    <xf numFmtId="210" fontId="70" fillId="76" borderId="582" xfId="655" applyNumberFormat="1" applyFont="1" applyFill="1" applyBorder="1"/>
    <xf numFmtId="210" fontId="70" fillId="76" borderId="583" xfId="655" applyNumberFormat="1" applyFont="1" applyFill="1" applyBorder="1"/>
    <xf numFmtId="210" fontId="158" fillId="0" borderId="584" xfId="655" applyNumberFormat="1" applyFont="1" applyFill="1" applyBorder="1"/>
    <xf numFmtId="210" fontId="159" fillId="0" borderId="297" xfId="749" applyNumberFormat="1" applyFont="1" applyFill="1" applyBorder="1" applyAlignment="1" applyProtection="1">
      <alignment horizontal="right"/>
    </xf>
    <xf numFmtId="210" fontId="159" fillId="0" borderId="302" xfId="749" applyNumberFormat="1" applyFont="1" applyFill="1" applyBorder="1" applyAlignment="1" applyProtection="1">
      <alignment horizontal="right"/>
    </xf>
    <xf numFmtId="210" fontId="159" fillId="0" borderId="307" xfId="749" applyNumberFormat="1" applyFont="1" applyFill="1" applyBorder="1" applyAlignment="1" applyProtection="1">
      <alignment horizontal="right"/>
    </xf>
    <xf numFmtId="210" fontId="158" fillId="0" borderId="308" xfId="749" applyNumberFormat="1" applyFont="1" applyFill="1" applyBorder="1" applyAlignment="1" applyProtection="1">
      <alignment horizontal="right"/>
    </xf>
    <xf numFmtId="9" fontId="159" fillId="0" borderId="17" xfId="748" applyNumberFormat="1" applyFont="1" applyBorder="1" applyAlignment="1" applyProtection="1">
      <alignment horizontal="left"/>
    </xf>
    <xf numFmtId="9" fontId="159" fillId="0" borderId="304" xfId="748" applyNumberFormat="1" applyFont="1" applyBorder="1" applyAlignment="1" applyProtection="1">
      <alignment horizontal="left"/>
    </xf>
    <xf numFmtId="210" fontId="159" fillId="0" borderId="17" xfId="749" applyNumberFormat="1" applyFont="1" applyFill="1" applyBorder="1" applyAlignment="1" applyProtection="1">
      <alignment horizontal="right"/>
    </xf>
    <xf numFmtId="210" fontId="159" fillId="0" borderId="251" xfId="749" applyNumberFormat="1" applyFont="1" applyFill="1" applyBorder="1" applyAlignment="1" applyProtection="1">
      <alignment horizontal="right"/>
    </xf>
    <xf numFmtId="210" fontId="159" fillId="0" borderId="69" xfId="749" applyNumberFormat="1" applyFont="1" applyFill="1" applyBorder="1" applyAlignment="1" applyProtection="1">
      <alignment horizontal="right"/>
    </xf>
    <xf numFmtId="210" fontId="158" fillId="0" borderId="86" xfId="749" applyNumberFormat="1" applyFont="1" applyFill="1" applyBorder="1" applyAlignment="1" applyProtection="1">
      <alignment horizontal="right"/>
    </xf>
    <xf numFmtId="210" fontId="159" fillId="0" borderId="286" xfId="749" applyNumberFormat="1" applyFont="1" applyFill="1" applyBorder="1" applyAlignment="1" applyProtection="1">
      <alignment horizontal="right"/>
    </xf>
    <xf numFmtId="210" fontId="159" fillId="0" borderId="309" xfId="749" applyNumberFormat="1" applyFont="1" applyFill="1" applyBorder="1" applyAlignment="1" applyProtection="1">
      <alignment horizontal="right"/>
    </xf>
    <xf numFmtId="210" fontId="159" fillId="0" borderId="310" xfId="749" applyNumberFormat="1" applyFont="1" applyFill="1" applyBorder="1" applyAlignment="1" applyProtection="1">
      <alignment horizontal="right"/>
    </xf>
    <xf numFmtId="210" fontId="158" fillId="0" borderId="293" xfId="749" applyNumberFormat="1" applyFont="1" applyFill="1" applyBorder="1" applyAlignment="1" applyProtection="1">
      <alignment horizontal="right"/>
    </xf>
    <xf numFmtId="9" fontId="158" fillId="0" borderId="304" xfId="748" applyNumberFormat="1" applyFont="1" applyBorder="1" applyAlignment="1" applyProtection="1">
      <alignment horizontal="left"/>
    </xf>
    <xf numFmtId="210" fontId="158" fillId="0" borderId="65" xfId="749" applyNumberFormat="1" applyFont="1" applyFill="1" applyBorder="1" applyAlignment="1" applyProtection="1">
      <alignment horizontal="right"/>
    </xf>
    <xf numFmtId="210" fontId="158" fillId="0" borderId="0" xfId="749" applyNumberFormat="1" applyFont="1" applyFill="1" applyBorder="1" applyAlignment="1" applyProtection="1">
      <alignment horizontal="right"/>
    </xf>
    <xf numFmtId="210" fontId="158" fillId="0" borderId="251" xfId="749" applyNumberFormat="1" applyFont="1" applyFill="1" applyBorder="1" applyAlignment="1" applyProtection="1">
      <alignment horizontal="right"/>
    </xf>
    <xf numFmtId="210" fontId="158" fillId="0" borderId="69" xfId="749" applyNumberFormat="1" applyFont="1" applyFill="1" applyBorder="1" applyAlignment="1" applyProtection="1">
      <alignment horizontal="right"/>
    </xf>
    <xf numFmtId="9" fontId="159" fillId="0" borderId="286" xfId="748" applyNumberFormat="1" applyFont="1" applyBorder="1" applyAlignment="1" applyProtection="1">
      <alignment horizontal="left"/>
    </xf>
    <xf numFmtId="210" fontId="158" fillId="0" borderId="311" xfId="750" applyNumberFormat="1" applyFont="1" applyFill="1" applyBorder="1" applyAlignment="1" applyProtection="1">
      <alignment horizontal="right"/>
    </xf>
    <xf numFmtId="210" fontId="158" fillId="0" borderId="234" xfId="750" applyNumberFormat="1" applyFont="1" applyFill="1" applyBorder="1" applyAlignment="1" applyProtection="1">
      <alignment horizontal="right"/>
    </xf>
    <xf numFmtId="210" fontId="158" fillId="0" borderId="246" xfId="750" applyNumberFormat="1" applyFont="1" applyFill="1" applyBorder="1" applyAlignment="1" applyProtection="1">
      <alignment horizontal="right"/>
    </xf>
    <xf numFmtId="210" fontId="158" fillId="0" borderId="212" xfId="750" applyNumberFormat="1" applyFont="1" applyFill="1" applyBorder="1" applyAlignment="1" applyProtection="1">
      <alignment horizontal="right"/>
    </xf>
    <xf numFmtId="3" fontId="158" fillId="0" borderId="100" xfId="303" applyNumberFormat="1" applyFont="1" applyFill="1" applyBorder="1" applyAlignment="1"/>
    <xf numFmtId="3" fontId="158" fillId="0" borderId="98" xfId="303" applyNumberFormat="1" applyFont="1" applyFill="1" applyBorder="1" applyAlignment="1"/>
    <xf numFmtId="0" fontId="82" fillId="0" borderId="360" xfId="0" applyFont="1" applyFill="1" applyBorder="1"/>
    <xf numFmtId="0" fontId="74" fillId="0" borderId="344" xfId="0" applyFont="1" applyBorder="1" applyProtection="1"/>
    <xf numFmtId="210" fontId="74" fillId="0" borderId="585" xfId="290" applyNumberFormat="1" applyFont="1" applyFill="1" applyBorder="1"/>
    <xf numFmtId="210" fontId="74" fillId="0" borderId="344" xfId="290" applyNumberFormat="1" applyFont="1" applyFill="1" applyBorder="1"/>
    <xf numFmtId="0" fontId="74" fillId="0" borderId="39" xfId="0" applyFont="1" applyBorder="1" applyProtection="1"/>
    <xf numFmtId="210" fontId="74" fillId="0" borderId="481" xfId="0" applyNumberFormat="1" applyFont="1" applyFill="1" applyBorder="1" applyProtection="1"/>
    <xf numFmtId="210" fontId="74" fillId="0" borderId="586" xfId="0" applyNumberFormat="1" applyFont="1" applyFill="1" applyBorder="1" applyProtection="1"/>
    <xf numFmtId="210" fontId="74" fillId="0" borderId="28" xfId="0" applyNumberFormat="1" applyFont="1" applyFill="1" applyBorder="1"/>
    <xf numFmtId="210" fontId="74" fillId="0" borderId="587" xfId="0" applyNumberFormat="1" applyFont="1" applyFill="1" applyBorder="1" applyProtection="1"/>
    <xf numFmtId="210" fontId="74" fillId="0" borderId="532" xfId="0" applyNumberFormat="1" applyFont="1" applyFill="1" applyBorder="1" applyProtection="1"/>
    <xf numFmtId="210" fontId="74" fillId="0" borderId="588" xfId="290" applyNumberFormat="1" applyFont="1" applyFill="1" applyBorder="1"/>
    <xf numFmtId="210" fontId="74" fillId="0" borderId="589" xfId="290" applyNumberFormat="1" applyFont="1" applyFill="1" applyBorder="1"/>
    <xf numFmtId="210" fontId="142" fillId="0" borderId="143" xfId="440" applyNumberFormat="1" applyFont="1" applyFill="1" applyBorder="1"/>
    <xf numFmtId="210" fontId="74" fillId="0" borderId="590" xfId="440" applyNumberFormat="1" applyFont="1" applyFill="1" applyBorder="1"/>
    <xf numFmtId="0" fontId="0" fillId="39" borderId="96" xfId="0" applyFill="1" applyBorder="1"/>
    <xf numFmtId="0" fontId="0" fillId="39" borderId="591" xfId="0" applyFill="1" applyBorder="1"/>
    <xf numFmtId="0" fontId="98" fillId="0" borderId="592" xfId="660" applyFont="1" applyFill="1" applyBorder="1" applyAlignment="1" applyProtection="1"/>
    <xf numFmtId="10" fontId="140" fillId="0" borderId="405" xfId="682" applyNumberFormat="1" applyFont="1" applyFill="1" applyBorder="1" applyAlignment="1" applyProtection="1">
      <alignment horizontal="right"/>
    </xf>
    <xf numFmtId="210" fontId="155" fillId="0" borderId="593" xfId="436" applyNumberFormat="1" applyFont="1" applyFill="1" applyBorder="1"/>
    <xf numFmtId="210" fontId="79" fillId="0" borderId="594" xfId="436" applyNumberFormat="1" applyFont="1" applyFill="1" applyBorder="1"/>
    <xf numFmtId="210" fontId="140" fillId="0" borderId="34" xfId="660" applyNumberFormat="1" applyFont="1" applyFill="1" applyBorder="1" applyAlignment="1" applyProtection="1">
      <alignment horizontal="right"/>
    </xf>
    <xf numFmtId="174" fontId="76" fillId="0" borderId="161" xfId="436" applyNumberFormat="1" applyFont="1" applyFill="1" applyBorder="1"/>
    <xf numFmtId="210" fontId="76" fillId="0" borderId="122" xfId="436" applyNumberFormat="1" applyFont="1" applyBorder="1"/>
    <xf numFmtId="210" fontId="74" fillId="0" borderId="367" xfId="440" applyNumberFormat="1" applyFont="1" applyFill="1" applyBorder="1"/>
    <xf numFmtId="210" fontId="142" fillId="0" borderId="367" xfId="440" applyNumberFormat="1" applyFont="1" applyFill="1" applyBorder="1"/>
    <xf numFmtId="0" fontId="81" fillId="40" borderId="595" xfId="535" applyFont="1" applyFill="1" applyBorder="1" applyAlignment="1"/>
    <xf numFmtId="210" fontId="142" fillId="0" borderId="596" xfId="440" applyNumberFormat="1" applyFont="1" applyFill="1" applyBorder="1"/>
    <xf numFmtId="168" fontId="141" fillId="0" borderId="367" xfId="399" applyNumberFormat="1" applyFont="1" applyFill="1" applyBorder="1" applyAlignment="1">
      <alignment horizontal="right"/>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31" xfId="0" applyFont="1" applyBorder="1" applyAlignment="1">
      <alignment horizontal="center" vertical="center"/>
    </xf>
    <xf numFmtId="0" fontId="18" fillId="0" borderId="0" xfId="0" applyFont="1" applyBorder="1" applyAlignment="1" applyProtection="1">
      <alignment horizontal="center"/>
    </xf>
    <xf numFmtId="0" fontId="108" fillId="0" borderId="0" xfId="303" quotePrefix="1" applyFont="1" applyAlignment="1">
      <alignment horizontal="left" vertical="top"/>
    </xf>
    <xf numFmtId="0" fontId="74" fillId="0" borderId="133" xfId="303" applyFont="1" applyFill="1" applyBorder="1" applyAlignment="1">
      <alignment horizontal="left" vertical="top" wrapText="1"/>
    </xf>
    <xf numFmtId="0" fontId="74" fillId="0" borderId="134" xfId="303" applyFont="1" applyFill="1" applyBorder="1" applyAlignment="1">
      <alignment horizontal="left" vertical="top" wrapText="1"/>
    </xf>
    <xf numFmtId="0" fontId="172" fillId="38" borderId="0" xfId="303" applyFont="1" applyFill="1" applyBorder="1" applyAlignment="1" applyProtection="1">
      <alignment horizontal="center"/>
    </xf>
    <xf numFmtId="0" fontId="95" fillId="23" borderId="112" xfId="303" applyFont="1" applyFill="1" applyBorder="1" applyAlignment="1" applyProtection="1">
      <alignment horizontal="center" vertical="center"/>
    </xf>
    <xf numFmtId="0" fontId="95" fillId="23" borderId="113" xfId="303" applyFont="1" applyFill="1" applyBorder="1" applyAlignment="1" applyProtection="1">
      <alignment horizontal="center" vertical="center"/>
    </xf>
    <xf numFmtId="0" fontId="95" fillId="23" borderId="114" xfId="303" applyFont="1" applyFill="1" applyBorder="1" applyAlignment="1" applyProtection="1">
      <alignment horizontal="center" vertical="center"/>
    </xf>
    <xf numFmtId="0" fontId="78" fillId="0" borderId="159" xfId="303" applyFont="1" applyFill="1" applyBorder="1" applyAlignment="1" applyProtection="1">
      <alignment horizontal="center" wrapText="1"/>
    </xf>
    <xf numFmtId="0" fontId="78" fillId="0" borderId="171" xfId="303" applyFont="1" applyFill="1" applyBorder="1" applyAlignment="1" applyProtection="1">
      <alignment horizontal="center" wrapText="1"/>
    </xf>
    <xf numFmtId="0" fontId="78" fillId="0" borderId="156" xfId="303" applyFont="1" applyFill="1" applyBorder="1" applyAlignment="1" applyProtection="1">
      <alignment horizontal="center" wrapText="1"/>
    </xf>
    <xf numFmtId="0" fontId="74" fillId="0" borderId="144" xfId="303" applyFont="1" applyBorder="1" applyAlignment="1">
      <alignment horizontal="left" wrapText="1"/>
    </xf>
    <xf numFmtId="0" fontId="74" fillId="0" borderId="157" xfId="303" applyFont="1" applyBorder="1" applyAlignment="1">
      <alignment horizontal="left" wrapText="1"/>
    </xf>
    <xf numFmtId="0" fontId="74" fillId="0" borderId="133" xfId="303" applyFont="1" applyBorder="1" applyAlignment="1">
      <alignment horizontal="left" vertical="top" wrapText="1"/>
    </xf>
    <xf numFmtId="0" fontId="74" fillId="0" borderId="134" xfId="303" applyFont="1" applyBorder="1" applyAlignment="1">
      <alignment horizontal="left" vertical="top" wrapText="1"/>
    </xf>
    <xf numFmtId="0" fontId="108" fillId="0" borderId="0" xfId="303" quotePrefix="1" applyFont="1" applyBorder="1" applyAlignment="1">
      <alignment horizontal="left" vertical="top" wrapText="1"/>
    </xf>
    <xf numFmtId="0" fontId="108" fillId="0" borderId="0" xfId="303" quotePrefix="1" applyFont="1" applyBorder="1" applyAlignment="1">
      <alignment horizontal="left" vertical="top"/>
    </xf>
    <xf numFmtId="0" fontId="76" fillId="0" borderId="154" xfId="303" applyFont="1" applyBorder="1" applyAlignment="1">
      <alignment horizontal="left" vertical="top" wrapText="1"/>
    </xf>
    <xf numFmtId="0" fontId="76" fillId="0" borderId="155" xfId="303" applyFont="1" applyBorder="1" applyAlignment="1">
      <alignment horizontal="left" vertical="top" wrapText="1"/>
    </xf>
    <xf numFmtId="0" fontId="76" fillId="0" borderId="160" xfId="303" applyFont="1" applyBorder="1" applyAlignment="1">
      <alignment horizontal="left" vertical="top" wrapText="1"/>
    </xf>
    <xf numFmtId="0" fontId="76" fillId="0" borderId="133" xfId="303" applyFont="1" applyBorder="1" applyAlignment="1">
      <alignment horizontal="left" vertical="top" wrapText="1"/>
    </xf>
    <xf numFmtId="0" fontId="76" fillId="0" borderId="0" xfId="303" applyFont="1" applyBorder="1" applyAlignment="1">
      <alignment horizontal="left" vertical="top" wrapText="1"/>
    </xf>
    <xf numFmtId="0" fontId="76" fillId="0" borderId="134" xfId="303" applyFont="1" applyBorder="1" applyAlignment="1">
      <alignment horizontal="left" vertical="top" wrapText="1"/>
    </xf>
    <xf numFmtId="0" fontId="74" fillId="39" borderId="159" xfId="303" applyFont="1" applyFill="1" applyBorder="1" applyAlignment="1">
      <alignment horizontal="center"/>
    </xf>
    <xf numFmtId="0" fontId="74" fillId="39" borderId="171" xfId="303" applyFont="1" applyFill="1" applyBorder="1" applyAlignment="1">
      <alignment horizontal="center"/>
    </xf>
    <xf numFmtId="0" fontId="74" fillId="39" borderId="156" xfId="303" applyFont="1" applyFill="1" applyBorder="1" applyAlignment="1">
      <alignment horizontal="center"/>
    </xf>
    <xf numFmtId="0" fontId="74" fillId="0" borderId="133" xfId="303" applyFont="1" applyFill="1" applyBorder="1" applyAlignment="1">
      <alignment vertical="top" wrapText="1"/>
    </xf>
    <xf numFmtId="0" fontId="74" fillId="0" borderId="0" xfId="303" applyFont="1" applyFill="1" applyBorder="1" applyAlignment="1">
      <alignment vertical="top"/>
    </xf>
    <xf numFmtId="0" fontId="74" fillId="0" borderId="134" xfId="303" applyFont="1" applyFill="1" applyBorder="1" applyAlignment="1">
      <alignment vertical="top"/>
    </xf>
    <xf numFmtId="0" fontId="95" fillId="23" borderId="96" xfId="303" applyFont="1" applyFill="1" applyBorder="1" applyAlignment="1" applyProtection="1">
      <alignment horizontal="center" vertical="center"/>
    </xf>
    <xf numFmtId="0" fontId="95" fillId="23" borderId="49" xfId="303" applyFont="1" applyFill="1" applyBorder="1" applyAlignment="1" applyProtection="1">
      <alignment horizontal="center" vertical="center"/>
    </xf>
    <xf numFmtId="0" fontId="95" fillId="23" borderId="76" xfId="303" applyFont="1" applyFill="1" applyBorder="1" applyAlignment="1" applyProtection="1">
      <alignment horizontal="center" vertical="center"/>
    </xf>
    <xf numFmtId="0" fontId="91" fillId="39" borderId="96" xfId="303" applyFont="1" applyFill="1" applyBorder="1" applyAlignment="1"/>
    <xf numFmtId="0" fontId="91" fillId="39" borderId="49" xfId="303" applyFont="1" applyFill="1" applyBorder="1" applyAlignment="1"/>
    <xf numFmtId="0" fontId="91" fillId="39" borderId="76" xfId="303" applyFont="1" applyFill="1" applyBorder="1" applyAlignment="1"/>
    <xf numFmtId="0" fontId="74" fillId="0" borderId="0" xfId="303" quotePrefix="1" applyFont="1" applyFill="1" applyAlignment="1">
      <alignment horizontal="left" vertical="top" wrapText="1"/>
    </xf>
    <xf numFmtId="0" fontId="179" fillId="0" borderId="0" xfId="303" quotePrefix="1" applyFont="1" applyFill="1" applyAlignment="1">
      <alignment horizontal="left" vertical="top" wrapText="1"/>
    </xf>
    <xf numFmtId="0" fontId="184" fillId="38" borderId="0" xfId="303" applyFont="1" applyFill="1" applyBorder="1" applyAlignment="1" applyProtection="1">
      <alignment horizontal="center"/>
    </xf>
    <xf numFmtId="0" fontId="179" fillId="0" borderId="0" xfId="303" applyFont="1" applyFill="1" applyAlignment="1">
      <alignment horizontal="left" vertical="top"/>
    </xf>
    <xf numFmtId="0" fontId="179" fillId="0" borderId="0" xfId="303" quotePrefix="1" applyFont="1" applyFill="1" applyAlignment="1">
      <alignment horizontal="left" vertical="top"/>
    </xf>
    <xf numFmtId="0" fontId="129" fillId="0" borderId="0" xfId="535" applyFont="1" applyFill="1" applyAlignment="1">
      <alignment vertical="top"/>
    </xf>
    <xf numFmtId="0" fontId="78" fillId="0" borderId="22" xfId="303" applyFont="1" applyFill="1" applyBorder="1" applyAlignment="1" applyProtection="1">
      <alignment horizontal="left"/>
    </xf>
    <xf numFmtId="0" fontId="78" fillId="0" borderId="21" xfId="303" applyFont="1" applyFill="1" applyBorder="1" applyAlignment="1" applyProtection="1">
      <alignment horizontal="left"/>
    </xf>
    <xf numFmtId="0" fontId="177" fillId="38" borderId="0" xfId="303" applyFont="1" applyFill="1" applyBorder="1" applyAlignment="1" applyProtection="1">
      <alignment horizontal="center"/>
    </xf>
    <xf numFmtId="0" fontId="78" fillId="0" borderId="329" xfId="303" applyFont="1" applyFill="1" applyBorder="1" applyAlignment="1" applyProtection="1">
      <alignment horizontal="center"/>
    </xf>
    <xf numFmtId="0" fontId="78" fillId="0" borderId="330" xfId="303" applyFont="1" applyFill="1" applyBorder="1" applyAlignment="1" applyProtection="1">
      <alignment horizontal="center"/>
    </xf>
    <xf numFmtId="0" fontId="78" fillId="0" borderId="515" xfId="303" applyFont="1" applyFill="1" applyBorder="1" applyAlignment="1" applyProtection="1">
      <alignment horizontal="center"/>
    </xf>
    <xf numFmtId="0" fontId="78" fillId="0" borderId="172" xfId="303" applyFont="1" applyFill="1" applyBorder="1" applyAlignment="1" applyProtection="1">
      <alignment horizontal="right" wrapText="1"/>
    </xf>
    <xf numFmtId="0" fontId="78" fillId="0" borderId="262" xfId="303" applyFont="1" applyFill="1" applyBorder="1" applyAlignment="1" applyProtection="1">
      <alignment horizontal="right" wrapText="1"/>
    </xf>
    <xf numFmtId="0" fontId="78" fillId="0" borderId="260" xfId="303" applyFont="1" applyFill="1" applyBorder="1" applyAlignment="1" applyProtection="1">
      <alignment horizontal="right"/>
    </xf>
    <xf numFmtId="0" fontId="78" fillId="0" borderId="171" xfId="303" applyFont="1" applyFill="1" applyBorder="1" applyAlignment="1" applyProtection="1">
      <alignment horizontal="right"/>
    </xf>
    <xf numFmtId="0" fontId="78" fillId="0" borderId="261" xfId="303" applyFont="1" applyFill="1" applyBorder="1" applyAlignment="1" applyProtection="1">
      <alignment horizontal="right"/>
    </xf>
    <xf numFmtId="0" fontId="78" fillId="0" borderId="352" xfId="303" applyFont="1" applyFill="1" applyBorder="1" applyAlignment="1" applyProtection="1">
      <alignment horizontal="right" wrapText="1"/>
    </xf>
    <xf numFmtId="0" fontId="78" fillId="0" borderId="442" xfId="303" applyFont="1" applyFill="1" applyBorder="1" applyAlignment="1" applyProtection="1">
      <alignment horizontal="right" wrapText="1"/>
    </xf>
    <xf numFmtId="0" fontId="95" fillId="23" borderId="443" xfId="303" applyFont="1" applyFill="1" applyBorder="1" applyAlignment="1" applyProtection="1">
      <alignment horizontal="center" vertical="center"/>
    </xf>
    <xf numFmtId="0" fontId="95" fillId="23" borderId="444" xfId="303" applyFont="1" applyFill="1" applyBorder="1" applyAlignment="1" applyProtection="1">
      <alignment horizontal="center" vertical="center"/>
    </xf>
    <xf numFmtId="0" fontId="95" fillId="23" borderId="445" xfId="303" applyFont="1" applyFill="1" applyBorder="1" applyAlignment="1" applyProtection="1">
      <alignment horizontal="center" vertical="center"/>
    </xf>
    <xf numFmtId="0" fontId="95" fillId="23" borderId="326" xfId="303" applyFont="1" applyFill="1" applyBorder="1" applyAlignment="1" applyProtection="1">
      <alignment horizontal="center" vertical="center"/>
    </xf>
    <xf numFmtId="0" fontId="95" fillId="23" borderId="327" xfId="303" applyFont="1" applyFill="1" applyBorder="1" applyAlignment="1" applyProtection="1">
      <alignment horizontal="center" vertical="center"/>
    </xf>
    <xf numFmtId="0" fontId="95" fillId="23" borderId="392" xfId="303" applyFont="1" applyFill="1" applyBorder="1" applyAlignment="1" applyProtection="1">
      <alignment horizontal="center" vertical="center"/>
    </xf>
    <xf numFmtId="0" fontId="95" fillId="23" borderId="328" xfId="303" applyFont="1" applyFill="1" applyBorder="1" applyAlignment="1" applyProtection="1">
      <alignment horizontal="center" vertical="center"/>
    </xf>
    <xf numFmtId="0" fontId="78" fillId="0" borderId="361" xfId="303" applyFont="1" applyFill="1" applyBorder="1" applyAlignment="1" applyProtection="1">
      <alignment horizontal="right" wrapText="1"/>
    </xf>
    <xf numFmtId="0" fontId="78" fillId="0" borderId="440" xfId="303" applyFont="1" applyFill="1" applyBorder="1" applyAlignment="1" applyProtection="1">
      <alignment horizontal="right" wrapText="1"/>
    </xf>
    <xf numFmtId="0" fontId="78" fillId="0" borderId="406" xfId="303" applyFont="1" applyFill="1" applyBorder="1" applyAlignment="1" applyProtection="1">
      <alignment horizontal="right" wrapText="1"/>
    </xf>
    <xf numFmtId="0" fontId="78" fillId="0" borderId="407" xfId="303" applyFont="1" applyFill="1" applyBorder="1" applyAlignment="1" applyProtection="1">
      <alignment horizontal="right" wrapText="1"/>
    </xf>
    <xf numFmtId="0" fontId="186" fillId="38" borderId="0" xfId="303" applyFont="1" applyFill="1" applyBorder="1" applyAlignment="1" applyProtection="1">
      <alignment horizontal="center"/>
    </xf>
    <xf numFmtId="0" fontId="69" fillId="0" borderId="0" xfId="655" applyFont="1" applyBorder="1"/>
    <xf numFmtId="0" fontId="69" fillId="0" borderId="19" xfId="655" applyFont="1" applyBorder="1"/>
    <xf numFmtId="0" fontId="70" fillId="0" borderId="36" xfId="655" applyFont="1" applyBorder="1"/>
    <xf numFmtId="0" fontId="70" fillId="0" borderId="35" xfId="655" applyFont="1" applyBorder="1"/>
    <xf numFmtId="0" fontId="70" fillId="0" borderId="51" xfId="655" applyFont="1" applyBorder="1"/>
    <xf numFmtId="0" fontId="70" fillId="0" borderId="45" xfId="655" applyFont="1" applyBorder="1"/>
    <xf numFmtId="0" fontId="70" fillId="0" borderId="46" xfId="655" applyFont="1" applyBorder="1"/>
    <xf numFmtId="0" fontId="70" fillId="0" borderId="199" xfId="655" applyFont="1" applyBorder="1"/>
    <xf numFmtId="0" fontId="70" fillId="0" borderId="17" xfId="655" applyFont="1" applyBorder="1"/>
    <xf numFmtId="0" fontId="70" fillId="0" borderId="0" xfId="655" applyFont="1" applyBorder="1"/>
    <xf numFmtId="0" fontId="70" fillId="0" borderId="19" xfId="655" applyFont="1" applyBorder="1"/>
    <xf numFmtId="0" fontId="70" fillId="0" borderId="42" xfId="655" applyFont="1" applyBorder="1"/>
    <xf numFmtId="0" fontId="70" fillId="0" borderId="43" xfId="655" applyFont="1" applyBorder="1"/>
    <xf numFmtId="0" fontId="70" fillId="0" borderId="200" xfId="655" applyFont="1" applyBorder="1"/>
    <xf numFmtId="0" fontId="69" fillId="0" borderId="46" xfId="655" applyFont="1" applyBorder="1"/>
    <xf numFmtId="0" fontId="69" fillId="0" borderId="199" xfId="655" applyFont="1" applyBorder="1"/>
    <xf numFmtId="0" fontId="78" fillId="0" borderId="578" xfId="303" quotePrefix="1" applyFont="1" applyFill="1" applyBorder="1" applyAlignment="1" applyProtection="1">
      <alignment horizontal="center"/>
    </xf>
    <xf numFmtId="0" fontId="78" fillId="0" borderId="577" xfId="303" quotePrefix="1" applyFont="1" applyFill="1" applyBorder="1" applyAlignment="1" applyProtection="1">
      <alignment horizontal="center"/>
    </xf>
    <xf numFmtId="0" fontId="78" fillId="0" borderId="515" xfId="303" quotePrefix="1" applyFont="1" applyFill="1" applyBorder="1" applyAlignment="1" applyProtection="1">
      <alignment horizontal="center"/>
    </xf>
    <xf numFmtId="0" fontId="108" fillId="0" borderId="0" xfId="303" quotePrefix="1" applyFont="1" applyFill="1" applyBorder="1" applyAlignment="1">
      <alignment horizontal="left"/>
    </xf>
    <xf numFmtId="0" fontId="95" fillId="23" borderId="131" xfId="303" applyFont="1" applyFill="1" applyBorder="1" applyAlignment="1" applyProtection="1">
      <alignment horizontal="center" vertical="center"/>
    </xf>
    <xf numFmtId="0" fontId="95" fillId="23" borderId="132" xfId="303" applyFont="1" applyFill="1" applyBorder="1" applyAlignment="1" applyProtection="1">
      <alignment horizontal="center" vertical="center"/>
    </xf>
    <xf numFmtId="0" fontId="95" fillId="23" borderId="145" xfId="303" applyFont="1" applyFill="1" applyBorder="1" applyAlignment="1" applyProtection="1">
      <alignment horizontal="center" vertical="center"/>
    </xf>
    <xf numFmtId="0" fontId="78" fillId="0" borderId="139" xfId="303" applyFont="1" applyFill="1" applyBorder="1" applyAlignment="1" applyProtection="1">
      <alignment horizontal="right"/>
    </xf>
    <xf numFmtId="0" fontId="78" fillId="0" borderId="127" xfId="303" applyFont="1" applyFill="1" applyBorder="1" applyAlignment="1" applyProtection="1">
      <alignment horizontal="right"/>
    </xf>
    <xf numFmtId="0" fontId="78" fillId="0" borderId="129" xfId="303" applyFont="1" applyFill="1" applyBorder="1" applyAlignment="1" applyProtection="1">
      <alignment horizontal="right"/>
    </xf>
    <xf numFmtId="0" fontId="78" fillId="0" borderId="126" xfId="303" applyFont="1" applyFill="1" applyBorder="1" applyAlignment="1" applyProtection="1">
      <alignment horizontal="right"/>
    </xf>
    <xf numFmtId="0" fontId="78" fillId="0" borderId="146" xfId="303" applyFont="1" applyFill="1" applyBorder="1" applyAlignment="1" applyProtection="1">
      <alignment horizontal="right"/>
    </xf>
    <xf numFmtId="0" fontId="78" fillId="0" borderId="121" xfId="303" applyFont="1" applyFill="1" applyBorder="1" applyAlignment="1" applyProtection="1">
      <alignment horizontal="right"/>
    </xf>
    <xf numFmtId="0" fontId="78" fillId="0" borderId="122" xfId="303" applyFont="1" applyFill="1" applyBorder="1" applyAlignment="1" applyProtection="1">
      <alignment horizontal="right"/>
    </xf>
    <xf numFmtId="0" fontId="70" fillId="0" borderId="136" xfId="424" applyFont="1" applyFill="1" applyBorder="1" applyAlignment="1">
      <alignment horizontal="right" wrapText="1"/>
    </xf>
    <xf numFmtId="0" fontId="70" fillId="0" borderId="138" xfId="424" applyFont="1" applyFill="1" applyBorder="1" applyAlignment="1">
      <alignment horizontal="right" wrapText="1"/>
    </xf>
    <xf numFmtId="0" fontId="172" fillId="38" borderId="0" xfId="0" applyFont="1" applyFill="1" applyBorder="1" applyAlignment="1" applyProtection="1">
      <alignment horizontal="center"/>
    </xf>
    <xf numFmtId="0" fontId="78" fillId="0" borderId="96" xfId="0" quotePrefix="1" applyFont="1" applyFill="1" applyBorder="1" applyAlignment="1" applyProtection="1">
      <alignment horizontal="center"/>
    </xf>
    <xf numFmtId="0" fontId="78" fillId="0" borderId="49" xfId="0" quotePrefix="1" applyFont="1" applyFill="1" applyBorder="1" applyAlignment="1" applyProtection="1">
      <alignment horizontal="center"/>
    </xf>
    <xf numFmtId="0" fontId="78" fillId="0" borderId="76" xfId="0" quotePrefix="1" applyFont="1" applyFill="1" applyBorder="1" applyAlignment="1" applyProtection="1">
      <alignment horizontal="center"/>
    </xf>
    <xf numFmtId="0" fontId="95" fillId="23" borderId="96" xfId="0" applyFont="1" applyFill="1" applyBorder="1" applyAlignment="1" applyProtection="1">
      <alignment horizontal="center" vertical="center"/>
    </xf>
    <xf numFmtId="0" fontId="95" fillId="23" borderId="49" xfId="0" applyFont="1" applyFill="1" applyBorder="1" applyAlignment="1" applyProtection="1">
      <alignment horizontal="center" vertical="center"/>
    </xf>
    <xf numFmtId="0" fontId="95" fillId="23" borderId="76" xfId="0" applyFont="1" applyFill="1" applyBorder="1" applyAlignment="1" applyProtection="1">
      <alignment horizontal="center" vertical="center"/>
    </xf>
    <xf numFmtId="0" fontId="175" fillId="38" borderId="0" xfId="0" applyFont="1" applyFill="1" applyBorder="1" applyAlignment="1" applyProtection="1">
      <alignment horizontal="center"/>
    </xf>
    <xf numFmtId="0" fontId="78" fillId="0" borderId="36" xfId="0" quotePrefix="1" applyFont="1" applyFill="1" applyBorder="1" applyAlignment="1" applyProtection="1">
      <alignment horizontal="center"/>
    </xf>
    <xf numFmtId="0" fontId="78" fillId="0" borderId="35" xfId="0" quotePrefix="1" applyFont="1" applyFill="1" applyBorder="1" applyAlignment="1" applyProtection="1">
      <alignment horizontal="center"/>
    </xf>
    <xf numFmtId="0" fontId="78" fillId="0" borderId="31" xfId="0" quotePrefix="1" applyFont="1" applyFill="1" applyBorder="1" applyAlignment="1" applyProtection="1">
      <alignment horizontal="center"/>
    </xf>
    <xf numFmtId="0" fontId="103" fillId="0" borderId="0" xfId="0" quotePrefix="1" applyFont="1" applyFill="1" applyBorder="1" applyAlignment="1">
      <alignment horizontal="left" vertical="top" wrapText="1"/>
    </xf>
    <xf numFmtId="0" fontId="103" fillId="0" borderId="0" xfId="0" applyFont="1" applyFill="1" applyBorder="1" applyAlignment="1">
      <alignment horizontal="left" vertical="top" wrapText="1"/>
    </xf>
    <xf numFmtId="0" fontId="69" fillId="0" borderId="0" xfId="0" applyFont="1" applyFill="1" applyBorder="1" applyAlignment="1">
      <alignment horizontal="left" vertical="top" wrapText="1"/>
    </xf>
    <xf numFmtId="0" fontId="78" fillId="0" borderId="301" xfId="0" quotePrefix="1" applyFont="1" applyFill="1" applyBorder="1" applyAlignment="1" applyProtection="1">
      <alignment horizontal="center"/>
    </xf>
    <xf numFmtId="0" fontId="78" fillId="0" borderId="227" xfId="0" quotePrefix="1" applyFont="1" applyFill="1" applyBorder="1" applyAlignment="1" applyProtection="1">
      <alignment horizontal="center"/>
    </xf>
    <xf numFmtId="0" fontId="78" fillId="0" borderId="228" xfId="0" quotePrefix="1" applyFont="1" applyFill="1" applyBorder="1" applyAlignment="1" applyProtection="1">
      <alignment horizontal="center"/>
    </xf>
    <xf numFmtId="0" fontId="78" fillId="0" borderId="221" xfId="0" quotePrefix="1" applyFont="1" applyFill="1" applyBorder="1" applyAlignment="1" applyProtection="1">
      <alignment horizontal="center"/>
    </xf>
    <xf numFmtId="0" fontId="95" fillId="23" borderId="453" xfId="0" applyFont="1" applyFill="1" applyBorder="1" applyAlignment="1" applyProtection="1">
      <alignment horizontal="center" vertical="center"/>
    </xf>
    <xf numFmtId="0" fontId="95" fillId="23" borderId="534" xfId="0" applyFont="1" applyFill="1" applyBorder="1" applyAlignment="1" applyProtection="1">
      <alignment horizontal="center" vertical="center"/>
    </xf>
    <xf numFmtId="0" fontId="95" fillId="23" borderId="454" xfId="0" applyFont="1" applyFill="1" applyBorder="1" applyAlignment="1" applyProtection="1">
      <alignment horizontal="center" vertical="center"/>
    </xf>
    <xf numFmtId="0" fontId="78" fillId="30" borderId="247" xfId="660" applyFont="1" applyFill="1" applyBorder="1" applyAlignment="1" applyProtection="1">
      <alignment horizontal="left"/>
    </xf>
    <xf numFmtId="0" fontId="78" fillId="30" borderId="68" xfId="660" applyFont="1" applyFill="1" applyBorder="1" applyAlignment="1" applyProtection="1">
      <alignment horizontal="left"/>
    </xf>
    <xf numFmtId="0" fontId="78" fillId="30" borderId="90" xfId="660" quotePrefix="1" applyFont="1" applyFill="1" applyBorder="1" applyAlignment="1" applyProtection="1">
      <alignment horizontal="left" wrapText="1"/>
    </xf>
    <xf numFmtId="0" fontId="78" fillId="30" borderId="182" xfId="660" quotePrefix="1" applyFont="1" applyFill="1" applyBorder="1" applyAlignment="1" applyProtection="1">
      <alignment horizontal="left" wrapText="1"/>
    </xf>
    <xf numFmtId="0" fontId="78" fillId="30" borderId="286" xfId="660" applyFont="1" applyFill="1" applyBorder="1" applyAlignment="1" applyProtection="1">
      <alignment horizontal="left"/>
    </xf>
    <xf numFmtId="0" fontId="78" fillId="30" borderId="250" xfId="660" applyFont="1" applyFill="1" applyBorder="1" applyAlignment="1" applyProtection="1">
      <alignment horizontal="left"/>
    </xf>
    <xf numFmtId="0" fontId="78" fillId="30" borderId="312" xfId="660" applyFont="1" applyFill="1" applyBorder="1" applyAlignment="1" applyProtection="1">
      <alignment horizontal="left"/>
    </xf>
    <xf numFmtId="0" fontId="0" fillId="0" borderId="313" xfId="0" applyBorder="1"/>
    <xf numFmtId="0" fontId="75" fillId="38" borderId="90" xfId="660" applyFont="1" applyFill="1" applyBorder="1" applyAlignment="1" applyProtection="1">
      <alignment horizontal="center" vertical="center"/>
    </xf>
    <xf numFmtId="0" fontId="75" fillId="38" borderId="91" xfId="660" applyFont="1" applyFill="1" applyBorder="1" applyAlignment="1" applyProtection="1">
      <alignment horizontal="center" vertical="center"/>
    </xf>
    <xf numFmtId="0" fontId="75" fillId="38" borderId="92" xfId="660" applyFont="1" applyFill="1" applyBorder="1" applyAlignment="1" applyProtection="1">
      <alignment horizontal="center" vertical="center"/>
    </xf>
    <xf numFmtId="0" fontId="78" fillId="30" borderId="221" xfId="660" applyFont="1" applyFill="1" applyBorder="1" applyAlignment="1" applyProtection="1">
      <alignment horizontal="center" vertical="center" wrapText="1"/>
    </xf>
    <xf numFmtId="0" fontId="78" fillId="30" borderId="227" xfId="660" applyFont="1" applyFill="1" applyBorder="1" applyAlignment="1" applyProtection="1">
      <alignment horizontal="center" vertical="center" wrapText="1"/>
    </xf>
    <xf numFmtId="0" fontId="78" fillId="30" borderId="228" xfId="660" applyFont="1" applyFill="1" applyBorder="1" applyAlignment="1" applyProtection="1">
      <alignment horizontal="center" vertical="center" wrapText="1"/>
    </xf>
    <xf numFmtId="0" fontId="78" fillId="75" borderId="78" xfId="660" applyFont="1" applyFill="1" applyBorder="1" applyAlignment="1" applyProtection="1">
      <alignment horizontal="right"/>
    </xf>
    <xf numFmtId="0" fontId="78" fillId="75" borderId="79" xfId="660" applyFont="1" applyFill="1" applyBorder="1" applyAlignment="1" applyProtection="1">
      <alignment horizontal="right"/>
    </xf>
    <xf numFmtId="0" fontId="78" fillId="75" borderId="66" xfId="660" applyFont="1" applyFill="1" applyBorder="1" applyAlignment="1" applyProtection="1">
      <alignment horizontal="right" wrapText="1"/>
    </xf>
    <xf numFmtId="0" fontId="78" fillId="75" borderId="70" xfId="660" applyFont="1" applyFill="1" applyBorder="1" applyAlignment="1" applyProtection="1">
      <alignment horizontal="right" wrapText="1"/>
    </xf>
    <xf numFmtId="0" fontId="78" fillId="75" borderId="66" xfId="660" applyFont="1" applyFill="1" applyBorder="1" applyAlignment="1" applyProtection="1">
      <alignment horizontal="right"/>
    </xf>
    <xf numFmtId="0" fontId="78" fillId="75" borderId="70" xfId="660" applyFont="1" applyFill="1" applyBorder="1" applyAlignment="1" applyProtection="1">
      <alignment horizontal="right"/>
    </xf>
    <xf numFmtId="0" fontId="78" fillId="75" borderId="82" xfId="660" applyFont="1" applyFill="1" applyBorder="1" applyAlignment="1" applyProtection="1">
      <alignment horizontal="right" wrapText="1"/>
    </xf>
    <xf numFmtId="0" fontId="78" fillId="75" borderId="87" xfId="660" applyFont="1" applyFill="1" applyBorder="1" applyAlignment="1" applyProtection="1">
      <alignment horizontal="right" wrapText="1"/>
    </xf>
    <xf numFmtId="0" fontId="78" fillId="75" borderId="17" xfId="660" applyFont="1" applyFill="1" applyBorder="1" applyAlignment="1" applyProtection="1">
      <alignment horizontal="left"/>
    </xf>
    <xf numFmtId="0" fontId="78" fillId="75" borderId="69" xfId="660" applyFont="1" applyFill="1" applyBorder="1" applyAlignment="1" applyProtection="1">
      <alignment horizontal="left"/>
    </xf>
    <xf numFmtId="0" fontId="172" fillId="38" borderId="0" xfId="660" applyFont="1" applyFill="1" applyBorder="1" applyAlignment="1" applyProtection="1">
      <alignment horizontal="center" wrapText="1"/>
    </xf>
    <xf numFmtId="0" fontId="78" fillId="30" borderId="17" xfId="660" applyFont="1" applyFill="1" applyBorder="1" applyAlignment="1" applyProtection="1">
      <alignment horizontal="left" vertical="top" wrapText="1"/>
    </xf>
    <xf numFmtId="0" fontId="78" fillId="30" borderId="0" xfId="660" applyFont="1" applyFill="1" applyBorder="1" applyAlignment="1" applyProtection="1">
      <alignment horizontal="left" vertical="top" wrapText="1"/>
    </xf>
    <xf numFmtId="0" fontId="78" fillId="75" borderId="247" xfId="660" applyFont="1" applyFill="1" applyBorder="1" applyAlignment="1" applyProtection="1">
      <alignment horizontal="left"/>
    </xf>
    <xf numFmtId="0" fontId="78" fillId="75" borderId="68" xfId="660" applyFont="1" applyFill="1" applyBorder="1" applyAlignment="1" applyProtection="1">
      <alignment horizontal="left"/>
    </xf>
    <xf numFmtId="0" fontId="78" fillId="75" borderId="286" xfId="660" applyFont="1" applyFill="1" applyBorder="1" applyAlignment="1" applyProtection="1">
      <alignment horizontal="left"/>
    </xf>
    <xf numFmtId="0" fontId="78" fillId="75" borderId="250" xfId="660" applyFont="1" applyFill="1" applyBorder="1" applyAlignment="1" applyProtection="1">
      <alignment horizontal="left"/>
    </xf>
    <xf numFmtId="0" fontId="128" fillId="30" borderId="35" xfId="660" applyFont="1" applyFill="1" applyBorder="1" applyAlignment="1" applyProtection="1">
      <alignment horizontal="left" wrapText="1"/>
    </xf>
    <xf numFmtId="9" fontId="11" fillId="0" borderId="35" xfId="0" applyNumberFormat="1" applyFont="1" applyBorder="1" applyAlignment="1" applyProtection="1">
      <alignment horizontal="left" wrapText="1"/>
    </xf>
    <xf numFmtId="9" fontId="11" fillId="0" borderId="31" xfId="0" applyNumberFormat="1" applyFont="1" applyBorder="1" applyAlignment="1" applyProtection="1">
      <alignment horizontal="left" wrapText="1"/>
    </xf>
    <xf numFmtId="0" fontId="16" fillId="23" borderId="56" xfId="0" applyFont="1" applyFill="1" applyBorder="1" applyAlignment="1" applyProtection="1">
      <alignment horizontal="center" vertical="center"/>
    </xf>
    <xf numFmtId="0" fontId="16" fillId="23" borderId="40" xfId="0" applyFont="1" applyFill="1" applyBorder="1" applyAlignment="1" applyProtection="1">
      <alignment horizontal="center" vertical="center"/>
    </xf>
    <xf numFmtId="0" fontId="16" fillId="23" borderId="41" xfId="0" applyFont="1" applyFill="1" applyBorder="1" applyAlignment="1" applyProtection="1">
      <alignment horizontal="center" vertical="center"/>
    </xf>
    <xf numFmtId="0" fontId="13" fillId="0" borderId="0" xfId="0" applyFont="1" applyFill="1" applyBorder="1" applyAlignment="1" applyProtection="1">
      <alignment horizontal="left" wrapText="1"/>
    </xf>
    <xf numFmtId="0" fontId="13" fillId="0" borderId="33" xfId="0" applyFont="1" applyFill="1" applyBorder="1" applyAlignment="1" applyProtection="1">
      <alignment horizontal="left" wrapText="1"/>
    </xf>
    <xf numFmtId="0" fontId="11" fillId="0" borderId="96" xfId="0" quotePrefix="1" applyFont="1" applyFill="1" applyBorder="1" applyAlignment="1" applyProtection="1">
      <alignment horizontal="center" vertical="center"/>
    </xf>
    <xf numFmtId="0" fontId="11" fillId="0" borderId="49" xfId="0" quotePrefix="1" applyFont="1" applyFill="1" applyBorder="1" applyAlignment="1" applyProtection="1">
      <alignment horizontal="center" vertical="center"/>
    </xf>
    <xf numFmtId="0" fontId="11" fillId="0" borderId="76" xfId="0" quotePrefix="1" applyFont="1" applyFill="1" applyBorder="1" applyAlignment="1" applyProtection="1">
      <alignment horizontal="center" vertical="center"/>
    </xf>
    <xf numFmtId="0" fontId="11" fillId="0" borderId="96" xfId="0" applyFont="1" applyFill="1" applyBorder="1" applyAlignment="1" applyProtection="1">
      <alignment horizontal="center" vertical="center"/>
    </xf>
    <xf numFmtId="9" fontId="78" fillId="0" borderId="35" xfId="303" applyNumberFormat="1" applyFont="1" applyBorder="1" applyAlignment="1" applyProtection="1">
      <alignment horizontal="left" wrapText="1"/>
    </xf>
    <xf numFmtId="9" fontId="78" fillId="0" borderId="31" xfId="303" applyNumberFormat="1" applyFont="1" applyBorder="1" applyAlignment="1" applyProtection="1">
      <alignment horizontal="left" wrapText="1"/>
    </xf>
    <xf numFmtId="0" fontId="78" fillId="0" borderId="275" xfId="303" applyFont="1" applyFill="1" applyBorder="1" applyAlignment="1" applyProtection="1">
      <alignment horizontal="right" wrapText="1"/>
    </xf>
    <xf numFmtId="0" fontId="78" fillId="0" borderId="228" xfId="303" applyFont="1" applyFill="1" applyBorder="1" applyAlignment="1" applyProtection="1">
      <alignment horizontal="right" wrapText="1"/>
    </xf>
    <xf numFmtId="0" fontId="75" fillId="38" borderId="90" xfId="303" applyFont="1" applyFill="1" applyBorder="1" applyAlignment="1">
      <alignment horizontal="center"/>
    </xf>
    <xf numFmtId="0" fontId="75" fillId="38" borderId="91" xfId="303" applyFont="1" applyFill="1" applyBorder="1" applyAlignment="1">
      <alignment horizontal="center"/>
    </xf>
    <xf numFmtId="0" fontId="75" fillId="38" borderId="92" xfId="303" applyFont="1" applyFill="1" applyBorder="1" applyAlignment="1">
      <alignment horizontal="center"/>
    </xf>
    <xf numFmtId="0" fontId="75" fillId="38" borderId="90" xfId="303" applyFont="1" applyFill="1" applyBorder="1" applyAlignment="1">
      <alignment horizontal="center" vertical="center"/>
    </xf>
    <xf numFmtId="0" fontId="75" fillId="38" borderId="91" xfId="303" applyFont="1" applyFill="1" applyBorder="1" applyAlignment="1">
      <alignment horizontal="center" vertical="center"/>
    </xf>
    <xf numFmtId="0" fontId="75" fillId="38" borderId="92" xfId="303" applyFont="1" applyFill="1" applyBorder="1" applyAlignment="1">
      <alignment horizontal="center" vertical="center"/>
    </xf>
    <xf numFmtId="0" fontId="75" fillId="38" borderId="453" xfId="303" applyFont="1" applyFill="1" applyBorder="1" applyAlignment="1">
      <alignment horizontal="center" vertical="center"/>
    </xf>
    <xf numFmtId="0" fontId="75" fillId="38" borderId="534" xfId="303" applyFont="1" applyFill="1" applyBorder="1" applyAlignment="1">
      <alignment horizontal="center" vertical="center"/>
    </xf>
    <xf numFmtId="0" fontId="75" fillId="38" borderId="454" xfId="303" applyFont="1" applyFill="1" applyBorder="1" applyAlignment="1">
      <alignment horizontal="center" vertical="center"/>
    </xf>
    <xf numFmtId="0" fontId="75" fillId="38" borderId="424" xfId="303" applyFont="1" applyFill="1" applyBorder="1" applyAlignment="1">
      <alignment horizontal="center" vertical="center"/>
    </xf>
    <xf numFmtId="0" fontId="75" fillId="38" borderId="425" xfId="303" applyFont="1" applyFill="1" applyBorder="1" applyAlignment="1">
      <alignment horizontal="center" vertical="center"/>
    </xf>
    <xf numFmtId="0" fontId="78" fillId="0" borderId="311" xfId="303" applyFont="1" applyBorder="1" applyAlignment="1">
      <alignment horizontal="center"/>
    </xf>
    <xf numFmtId="0" fontId="78" fillId="0" borderId="403" xfId="303" applyFont="1" applyBorder="1" applyAlignment="1">
      <alignment horizontal="center"/>
    </xf>
    <xf numFmtId="0" fontId="78" fillId="0" borderId="404" xfId="303" applyFont="1" applyBorder="1" applyAlignment="1">
      <alignment horizontal="center"/>
    </xf>
    <xf numFmtId="0" fontId="78" fillId="0" borderId="275" xfId="303" applyFont="1" applyBorder="1" applyAlignment="1">
      <alignment horizontal="center" vertical="center"/>
    </xf>
    <xf numFmtId="0" fontId="78" fillId="0" borderId="227" xfId="303" applyFont="1" applyBorder="1" applyAlignment="1">
      <alignment horizontal="center" vertical="center"/>
    </xf>
    <xf numFmtId="0" fontId="78" fillId="0" borderId="228" xfId="303" applyFont="1" applyBorder="1" applyAlignment="1">
      <alignment horizontal="center" vertical="center"/>
    </xf>
    <xf numFmtId="0" fontId="78" fillId="0" borderId="311" xfId="303" applyFont="1" applyBorder="1" applyAlignment="1">
      <alignment horizontal="center" vertical="center"/>
    </xf>
    <xf numFmtId="0" fontId="78" fillId="0" borderId="517" xfId="303" applyFont="1" applyBorder="1" applyAlignment="1">
      <alignment horizontal="center" vertical="center"/>
    </xf>
    <xf numFmtId="0" fontId="78" fillId="0" borderId="499" xfId="303" applyFont="1" applyBorder="1" applyAlignment="1">
      <alignment horizontal="center" vertical="center"/>
    </xf>
    <xf numFmtId="0" fontId="78" fillId="0" borderId="221" xfId="303" applyFont="1" applyBorder="1" applyAlignment="1">
      <alignment horizontal="left"/>
    </xf>
    <xf numFmtId="0" fontId="78" fillId="0" borderId="246" xfId="303" applyFont="1" applyBorder="1" applyAlignment="1">
      <alignment horizontal="left"/>
    </xf>
    <xf numFmtId="0" fontId="79" fillId="0" borderId="428" xfId="303" applyFont="1" applyBorder="1" applyAlignment="1">
      <alignment horizontal="right" vertical="center" wrapText="1"/>
    </xf>
    <xf numFmtId="0" fontId="79" fillId="0" borderId="432" xfId="303" applyFont="1" applyBorder="1" applyAlignment="1">
      <alignment horizontal="right" vertical="center" wrapText="1"/>
    </xf>
    <xf numFmtId="0" fontId="79" fillId="0" borderId="66" xfId="303" applyFont="1" applyBorder="1" applyAlignment="1">
      <alignment horizontal="right" wrapText="1"/>
    </xf>
    <xf numFmtId="0" fontId="79" fillId="0" borderId="225" xfId="303" applyFont="1" applyBorder="1" applyAlignment="1">
      <alignment horizontal="right" wrapText="1"/>
    </xf>
    <xf numFmtId="0" fontId="79" fillId="0" borderId="205" xfId="303" applyFont="1" applyBorder="1" applyAlignment="1">
      <alignment horizontal="right" wrapText="1"/>
    </xf>
    <xf numFmtId="0" fontId="79" fillId="0" borderId="244" xfId="303" applyFont="1" applyBorder="1" applyAlignment="1">
      <alignment horizontal="right" wrapText="1"/>
    </xf>
    <xf numFmtId="0" fontId="175" fillId="38" borderId="0" xfId="303" applyFont="1" applyFill="1" applyBorder="1" applyAlignment="1" applyProtection="1">
      <alignment horizontal="center"/>
    </xf>
    <xf numFmtId="0" fontId="79" fillId="0" borderId="78" xfId="303" applyFont="1" applyBorder="1" applyAlignment="1">
      <alignment horizontal="left" wrapText="1"/>
    </xf>
    <xf numFmtId="0" fontId="79" fillId="0" borderId="52" xfId="303" applyFont="1" applyBorder="1" applyAlignment="1">
      <alignment horizontal="left" wrapText="1"/>
    </xf>
    <xf numFmtId="0" fontId="79" fillId="0" borderId="66" xfId="303" applyFont="1" applyBorder="1" applyAlignment="1">
      <alignment horizontal="left" wrapText="1"/>
    </xf>
    <xf numFmtId="0" fontId="79" fillId="0" borderId="257" xfId="303" applyFont="1" applyBorder="1" applyAlignment="1">
      <alignment horizontal="left" wrapText="1"/>
    </xf>
    <xf numFmtId="0" fontId="78" fillId="0" borderId="181" xfId="303" applyFont="1" applyBorder="1" applyAlignment="1">
      <alignment horizontal="right"/>
    </xf>
    <xf numFmtId="0" fontId="78" fillId="0" borderId="91" xfId="303" applyFont="1" applyBorder="1" applyAlignment="1">
      <alignment horizontal="right"/>
    </xf>
    <xf numFmtId="0" fontId="78" fillId="0" borderId="182" xfId="303" applyFont="1" applyBorder="1" applyAlignment="1">
      <alignment horizontal="right"/>
    </xf>
    <xf numFmtId="0" fontId="79" fillId="0" borderId="82" xfId="303" applyFont="1" applyBorder="1" applyAlignment="1">
      <alignment horizontal="right" wrapText="1"/>
    </xf>
    <xf numFmtId="0" fontId="79" fillId="0" borderId="431" xfId="303" applyFont="1" applyBorder="1" applyAlignment="1">
      <alignment horizontal="right" wrapText="1"/>
    </xf>
    <xf numFmtId="0" fontId="78" fillId="0" borderId="90" xfId="303" applyFont="1" applyBorder="1" applyAlignment="1">
      <alignment horizontal="right"/>
    </xf>
    <xf numFmtId="0" fontId="79" fillId="0" borderId="82" xfId="303" applyFont="1" applyBorder="1" applyAlignment="1">
      <alignment horizontal="left" wrapText="1"/>
    </xf>
    <xf numFmtId="0" fontId="79" fillId="0" borderId="214" xfId="303" applyFont="1" applyBorder="1" applyAlignment="1">
      <alignment horizontal="left" wrapText="1"/>
    </xf>
    <xf numFmtId="0" fontId="78" fillId="0" borderId="424" xfId="303" applyFont="1" applyBorder="1" applyAlignment="1">
      <alignment horizontal="right"/>
    </xf>
    <xf numFmtId="0" fontId="78" fillId="0" borderId="425" xfId="303" applyFont="1" applyBorder="1" applyAlignment="1">
      <alignment horizontal="right"/>
    </xf>
    <xf numFmtId="0" fontId="79" fillId="0" borderId="82" xfId="303" applyFont="1" applyBorder="1" applyAlignment="1">
      <alignment horizontal="right" vertical="center" wrapText="1"/>
    </xf>
    <xf numFmtId="0" fontId="79" fillId="0" borderId="431" xfId="303" applyFont="1" applyBorder="1" applyAlignment="1">
      <alignment horizontal="right" vertical="center" wrapText="1"/>
    </xf>
    <xf numFmtId="0" fontId="75" fillId="38" borderId="426" xfId="303" applyFont="1" applyFill="1" applyBorder="1" applyAlignment="1">
      <alignment horizontal="center" vertical="center"/>
    </xf>
    <xf numFmtId="0" fontId="79" fillId="0" borderId="597" xfId="303" applyFont="1" applyBorder="1" applyAlignment="1">
      <alignment horizontal="right" wrapText="1"/>
    </xf>
    <xf numFmtId="0" fontId="79" fillId="0" borderId="309" xfId="303" applyFont="1" applyBorder="1" applyAlignment="1">
      <alignment horizontal="right" wrapText="1"/>
    </xf>
    <xf numFmtId="0" fontId="79" fillId="0" borderId="592" xfId="303" applyFont="1" applyBorder="1" applyAlignment="1">
      <alignment horizontal="right" wrapText="1"/>
    </xf>
    <xf numFmtId="0" fontId="79" fillId="0" borderId="293" xfId="303" applyFont="1" applyBorder="1" applyAlignment="1">
      <alignment horizontal="right" wrapText="1"/>
    </xf>
    <xf numFmtId="0" fontId="78" fillId="0" borderId="453" xfId="303" applyFont="1" applyBorder="1" applyAlignment="1">
      <alignment horizontal="right"/>
    </xf>
    <xf numFmtId="0" fontId="78" fillId="0" borderId="534" xfId="303" applyFont="1" applyBorder="1" applyAlignment="1">
      <alignment horizontal="right"/>
    </xf>
    <xf numFmtId="0" fontId="78" fillId="0" borderId="60" xfId="303" applyFont="1" applyBorder="1" applyAlignment="1">
      <alignment horizontal="left"/>
    </xf>
    <xf numFmtId="0" fontId="78" fillId="0" borderId="72" xfId="303" applyFont="1" applyBorder="1" applyAlignment="1">
      <alignment horizontal="left"/>
    </xf>
    <xf numFmtId="0" fontId="78" fillId="0" borderId="49" xfId="303" applyFont="1" applyBorder="1" applyAlignment="1">
      <alignment horizontal="center"/>
    </xf>
    <xf numFmtId="0" fontId="78" fillId="0" borderId="96" xfId="303" applyFont="1" applyBorder="1" applyAlignment="1">
      <alignment horizontal="center"/>
    </xf>
    <xf numFmtId="0" fontId="78" fillId="0" borderId="76" xfId="303" applyFont="1" applyBorder="1" applyAlignment="1">
      <alignment horizontal="center"/>
    </xf>
    <xf numFmtId="0" fontId="79" fillId="0" borderId="78" xfId="303" applyFont="1" applyBorder="1" applyAlignment="1">
      <alignment horizontal="center" vertical="center" wrapText="1"/>
    </xf>
    <xf numFmtId="0" fontId="79" fillId="0" borderId="52" xfId="303" applyFont="1" applyBorder="1" applyAlignment="1">
      <alignment horizontal="center" vertical="center" wrapText="1"/>
    </xf>
    <xf numFmtId="0" fontId="79" fillId="0" borderId="66" xfId="303" applyFont="1" applyBorder="1" applyAlignment="1">
      <alignment horizontal="center" vertical="center" wrapText="1"/>
    </xf>
    <xf numFmtId="0" fontId="79" fillId="0" borderId="53" xfId="303" applyFont="1" applyBorder="1" applyAlignment="1">
      <alignment horizontal="center" vertical="center" wrapText="1"/>
    </xf>
    <xf numFmtId="0" fontId="79" fillId="0" borderId="82" xfId="303" applyFont="1" applyBorder="1" applyAlignment="1">
      <alignment horizontal="center" vertical="center" wrapText="1"/>
    </xf>
    <xf numFmtId="0" fontId="79" fillId="0" borderId="93" xfId="303" applyFont="1" applyBorder="1" applyAlignment="1">
      <alignment horizontal="center" vertical="center" wrapText="1"/>
    </xf>
    <xf numFmtId="0" fontId="78" fillId="0" borderId="181" xfId="303" applyFont="1" applyBorder="1" applyAlignment="1">
      <alignment horizontal="center"/>
    </xf>
    <xf numFmtId="0" fontId="78" fillId="0" borderId="91" xfId="303" applyFont="1" applyBorder="1" applyAlignment="1">
      <alignment horizontal="center"/>
    </xf>
    <xf numFmtId="0" fontId="78" fillId="0" borderId="182" xfId="303" applyFont="1" applyBorder="1" applyAlignment="1">
      <alignment horizontal="center"/>
    </xf>
    <xf numFmtId="0" fontId="79" fillId="0" borderId="205" xfId="303" applyFont="1" applyBorder="1" applyAlignment="1">
      <alignment horizontal="center" vertical="center" wrapText="1"/>
    </xf>
    <xf numFmtId="0" fontId="79" fillId="0" borderId="183" xfId="303" applyFont="1" applyBorder="1" applyAlignment="1">
      <alignment horizontal="center" vertical="center" wrapText="1"/>
    </xf>
    <xf numFmtId="0" fontId="75" fillId="38" borderId="96" xfId="303" applyFont="1" applyFill="1" applyBorder="1" applyAlignment="1">
      <alignment horizontal="center"/>
    </xf>
    <xf numFmtId="0" fontId="75" fillId="38" borderId="49" xfId="303" applyFont="1" applyFill="1" applyBorder="1" applyAlignment="1">
      <alignment horizontal="center"/>
    </xf>
    <xf numFmtId="0" fontId="75" fillId="38" borderId="76" xfId="303" applyFont="1" applyFill="1" applyBorder="1" applyAlignment="1">
      <alignment horizontal="center"/>
    </xf>
    <xf numFmtId="0" fontId="78" fillId="0" borderId="90" xfId="303" applyFont="1" applyBorder="1" applyAlignment="1">
      <alignment horizontal="center"/>
    </xf>
    <xf numFmtId="0" fontId="78" fillId="0" borderId="60" xfId="303" applyFont="1" applyBorder="1" applyAlignment="1" applyProtection="1">
      <alignment horizontal="left"/>
    </xf>
    <xf numFmtId="0" fontId="78" fillId="0" borderId="95" xfId="303" applyFont="1" applyBorder="1" applyAlignment="1" applyProtection="1">
      <alignment horizontal="left"/>
    </xf>
    <xf numFmtId="0" fontId="78" fillId="0" borderId="59" xfId="303" applyFont="1" applyBorder="1" applyAlignment="1" applyProtection="1">
      <alignment horizontal="left"/>
    </xf>
    <xf numFmtId="0" fontId="78" fillId="0" borderId="96" xfId="303" applyFont="1" applyFill="1" applyBorder="1" applyAlignment="1" applyProtection="1">
      <alignment horizontal="center" wrapText="1"/>
    </xf>
    <xf numFmtId="0" fontId="78" fillId="0" borderId="76" xfId="303" applyFont="1" applyFill="1" applyBorder="1" applyAlignment="1" applyProtection="1">
      <alignment horizontal="center" wrapText="1"/>
    </xf>
    <xf numFmtId="0" fontId="74" fillId="0" borderId="45" xfId="303" applyFont="1" applyBorder="1" applyAlignment="1" applyProtection="1">
      <alignment horizontal="left"/>
    </xf>
    <xf numFmtId="0" fontId="74" fillId="0" borderId="46" xfId="303" applyFont="1" applyBorder="1" applyAlignment="1" applyProtection="1">
      <alignment horizontal="left"/>
    </xf>
    <xf numFmtId="0" fontId="74" fillId="0" borderId="47" xfId="303" applyFont="1" applyBorder="1" applyAlignment="1" applyProtection="1">
      <alignment horizontal="left"/>
    </xf>
    <xf numFmtId="0" fontId="74" fillId="0" borderId="32" xfId="303" applyFont="1" applyFill="1" applyBorder="1" applyAlignment="1">
      <alignment horizontal="left"/>
    </xf>
    <xf numFmtId="0" fontId="74" fillId="0" borderId="16" xfId="303" applyFont="1" applyFill="1" applyBorder="1" applyAlignment="1">
      <alignment horizontal="left"/>
    </xf>
    <xf numFmtId="0" fontId="74" fillId="0" borderId="58" xfId="303" applyFont="1" applyFill="1" applyBorder="1" applyAlignment="1">
      <alignment horizontal="left"/>
    </xf>
    <xf numFmtId="9" fontId="74" fillId="0" borderId="17" xfId="303" applyNumberFormat="1" applyFont="1" applyBorder="1" applyAlignment="1" applyProtection="1">
      <alignment horizontal="left"/>
    </xf>
    <xf numFmtId="9" fontId="74" fillId="0" borderId="0" xfId="303" applyNumberFormat="1" applyFont="1" applyBorder="1" applyAlignment="1" applyProtection="1">
      <alignment horizontal="left"/>
    </xf>
    <xf numFmtId="9" fontId="74" fillId="0" borderId="33" xfId="303" applyNumberFormat="1" applyFont="1" applyBorder="1" applyAlignment="1" applyProtection="1">
      <alignment horizontal="left"/>
    </xf>
    <xf numFmtId="0" fontId="130" fillId="0" borderId="0" xfId="303" applyFont="1" applyBorder="1" applyAlignment="1" applyProtection="1">
      <alignment horizontal="center"/>
    </xf>
    <xf numFmtId="0" fontId="79" fillId="0" borderId="308" xfId="303" applyFont="1" applyBorder="1" applyAlignment="1">
      <alignment horizontal="right" vertical="center" wrapText="1"/>
    </xf>
    <xf numFmtId="0" fontId="79" fillId="0" borderId="293" xfId="303" applyFont="1" applyBorder="1" applyAlignment="1">
      <alignment horizontal="right" vertical="center" wrapText="1"/>
    </xf>
    <xf numFmtId="0" fontId="79" fillId="0" borderId="302" xfId="303" applyFont="1" applyBorder="1" applyAlignment="1">
      <alignment horizontal="right" vertical="center" wrapText="1"/>
    </xf>
    <xf numFmtId="0" fontId="79" fillId="0" borderId="309" xfId="303" applyFont="1" applyBorder="1" applyAlignment="1">
      <alignment horizontal="right" vertical="center" wrapText="1"/>
    </xf>
    <xf numFmtId="0" fontId="78" fillId="0" borderId="403" xfId="303" applyFont="1" applyBorder="1" applyAlignment="1">
      <alignment horizontal="center" vertical="center"/>
    </xf>
    <xf numFmtId="0" fontId="78" fillId="0" borderId="404" xfId="303" applyFont="1" applyBorder="1" applyAlignment="1">
      <alignment horizontal="center" vertical="center"/>
    </xf>
    <xf numFmtId="0" fontId="79" fillId="0" borderId="66" xfId="303" applyFont="1" applyBorder="1" applyAlignment="1">
      <alignment horizontal="right" vertical="center" wrapText="1"/>
    </xf>
    <xf numFmtId="0" fontId="79" fillId="0" borderId="225" xfId="303" applyFont="1" applyBorder="1" applyAlignment="1">
      <alignment horizontal="right" vertical="center" wrapText="1"/>
    </xf>
    <xf numFmtId="20" fontId="75" fillId="38" borderId="294" xfId="303" applyNumberFormat="1" applyFont="1" applyFill="1" applyBorder="1" applyAlignment="1">
      <alignment horizontal="center" vertical="center"/>
    </xf>
    <xf numFmtId="20" fontId="75" fillId="38" borderId="91" xfId="303" applyNumberFormat="1" applyFont="1" applyFill="1" applyBorder="1" applyAlignment="1">
      <alignment horizontal="center" vertical="center"/>
    </xf>
    <xf numFmtId="20" fontId="75" fillId="38" borderId="92" xfId="303" applyNumberFormat="1" applyFont="1" applyFill="1" applyBorder="1" applyAlignment="1">
      <alignment horizontal="center" vertical="center"/>
    </xf>
    <xf numFmtId="0" fontId="79" fillId="0" borderId="214" xfId="303" applyFont="1" applyBorder="1" applyAlignment="1">
      <alignment horizontal="right" vertical="center" wrapText="1"/>
    </xf>
    <xf numFmtId="9" fontId="78" fillId="0" borderId="0" xfId="303" applyNumberFormat="1" applyFont="1" applyBorder="1" applyAlignment="1" applyProtection="1">
      <alignment horizontal="left" wrapText="1"/>
    </xf>
    <xf numFmtId="9" fontId="78" fillId="0" borderId="33" xfId="303" applyNumberFormat="1" applyFont="1" applyBorder="1" applyAlignment="1" applyProtection="1">
      <alignment horizontal="left" wrapText="1"/>
    </xf>
    <xf numFmtId="20" fontId="75" fillId="38" borderId="294" xfId="303" applyNumberFormat="1" applyFont="1" applyFill="1" applyBorder="1" applyAlignment="1">
      <alignment horizontal="center"/>
    </xf>
    <xf numFmtId="20" fontId="75" fillId="38" borderId="91" xfId="303" applyNumberFormat="1" applyFont="1" applyFill="1" applyBorder="1" applyAlignment="1">
      <alignment horizontal="center"/>
    </xf>
    <xf numFmtId="20" fontId="75" fillId="38" borderId="92" xfId="303" applyNumberFormat="1" applyFont="1" applyFill="1" applyBorder="1" applyAlignment="1">
      <alignment horizontal="center"/>
    </xf>
    <xf numFmtId="0" fontId="79" fillId="0" borderId="293" xfId="303" applyFont="1" applyBorder="1" applyAlignment="1">
      <alignment horizontal="left" wrapText="1"/>
    </xf>
    <xf numFmtId="0" fontId="79" fillId="0" borderId="371" xfId="303" applyFont="1" applyBorder="1" applyAlignment="1">
      <alignment horizontal="right" vertical="center" wrapText="1"/>
    </xf>
    <xf numFmtId="0" fontId="79" fillId="0" borderId="82" xfId="303" applyFont="1" applyBorder="1" applyAlignment="1">
      <alignment horizontal="left" vertical="center" wrapText="1"/>
    </xf>
    <xf numFmtId="0" fontId="79" fillId="0" borderId="293" xfId="303" applyFont="1" applyBorder="1" applyAlignment="1">
      <alignment horizontal="left" vertical="center" wrapText="1"/>
    </xf>
    <xf numFmtId="0" fontId="78" fillId="0" borderId="90" xfId="303" applyFont="1" applyBorder="1" applyAlignment="1">
      <alignment horizontal="right" vertical="center"/>
    </xf>
    <xf numFmtId="0" fontId="78" fillId="0" borderId="91" xfId="303" applyFont="1" applyBorder="1" applyAlignment="1">
      <alignment horizontal="right" vertical="center"/>
    </xf>
    <xf numFmtId="0" fontId="78" fillId="0" borderId="182" xfId="303" applyFont="1" applyBorder="1" applyAlignment="1">
      <alignment horizontal="right" vertical="center"/>
    </xf>
    <xf numFmtId="20" fontId="75" fillId="38" borderId="90" xfId="303" applyNumberFormat="1" applyFont="1" applyFill="1" applyBorder="1" applyAlignment="1">
      <alignment horizontal="center" vertical="center"/>
    </xf>
    <xf numFmtId="0" fontId="78" fillId="0" borderId="275" xfId="303" applyFont="1" applyBorder="1" applyAlignment="1">
      <alignment horizontal="left"/>
    </xf>
    <xf numFmtId="0" fontId="79" fillId="0" borderId="78" xfId="303" applyFont="1" applyBorder="1" applyAlignment="1">
      <alignment horizontal="left" vertical="center" wrapText="1"/>
    </xf>
    <xf numFmtId="0" fontId="79" fillId="0" borderId="52" xfId="303" applyFont="1" applyBorder="1" applyAlignment="1">
      <alignment horizontal="left" vertical="center" wrapText="1"/>
    </xf>
    <xf numFmtId="0" fontId="79" fillId="0" borderId="205" xfId="303" applyFont="1" applyBorder="1" applyAlignment="1">
      <alignment horizontal="left" vertical="center" wrapText="1"/>
    </xf>
    <xf numFmtId="0" fontId="79" fillId="0" borderId="244" xfId="303" applyFont="1" applyBorder="1" applyAlignment="1">
      <alignment horizontal="left" vertical="center" wrapText="1"/>
    </xf>
    <xf numFmtId="0" fontId="79" fillId="0" borderId="66" xfId="303" applyFont="1" applyBorder="1" applyAlignment="1">
      <alignment horizontal="left" vertical="center" wrapText="1"/>
    </xf>
    <xf numFmtId="0" fontId="79" fillId="0" borderId="225" xfId="303" applyFont="1" applyBorder="1" applyAlignment="1">
      <alignment horizontal="left" vertical="center" wrapText="1"/>
    </xf>
    <xf numFmtId="0" fontId="79" fillId="0" borderId="225" xfId="303" applyFont="1" applyBorder="1" applyAlignment="1">
      <alignment horizontal="left" wrapText="1"/>
    </xf>
    <xf numFmtId="0" fontId="79" fillId="0" borderId="206" xfId="303" applyFont="1" applyBorder="1" applyAlignment="1">
      <alignment horizontal="center" vertical="center" wrapText="1"/>
    </xf>
    <xf numFmtId="0" fontId="79" fillId="0" borderId="104" xfId="303" applyFont="1" applyBorder="1" applyAlignment="1">
      <alignment horizontal="center" vertical="center" wrapText="1"/>
    </xf>
    <xf numFmtId="0" fontId="109" fillId="0" borderId="0" xfId="303" applyFont="1" applyBorder="1" applyAlignment="1" applyProtection="1">
      <alignment horizontal="center"/>
    </xf>
    <xf numFmtId="0" fontId="77" fillId="38" borderId="49" xfId="303" applyFont="1" applyFill="1" applyBorder="1" applyAlignment="1">
      <alignment horizontal="center"/>
    </xf>
    <xf numFmtId="0" fontId="77" fillId="38" borderId="76" xfId="303" applyFont="1" applyFill="1" applyBorder="1" applyAlignment="1">
      <alignment horizontal="center"/>
    </xf>
    <xf numFmtId="0" fontId="78" fillId="0" borderId="96" xfId="303" applyFont="1" applyFill="1" applyBorder="1" applyAlignment="1" applyProtection="1">
      <alignment horizontal="right" wrapText="1"/>
    </xf>
    <xf numFmtId="0" fontId="78" fillId="0" borderId="76" xfId="303" applyFont="1" applyFill="1" applyBorder="1" applyAlignment="1" applyProtection="1">
      <alignment horizontal="right" wrapText="1"/>
    </xf>
    <xf numFmtId="0" fontId="78" fillId="0" borderId="49" xfId="0" applyFont="1" applyBorder="1" applyAlignment="1">
      <alignment horizontal="center"/>
    </xf>
    <xf numFmtId="0" fontId="78" fillId="0" borderId="76" xfId="0" applyFont="1" applyBorder="1" applyAlignment="1">
      <alignment horizontal="center"/>
    </xf>
    <xf numFmtId="9" fontId="11" fillId="0" borderId="35" xfId="0" applyNumberFormat="1" applyFont="1" applyBorder="1" applyAlignment="1" applyProtection="1">
      <alignment wrapText="1"/>
    </xf>
    <xf numFmtId="0" fontId="11" fillId="0" borderId="31" xfId="0" applyFont="1" applyBorder="1" applyAlignment="1">
      <alignment wrapText="1"/>
    </xf>
    <xf numFmtId="0" fontId="16" fillId="23" borderId="96" xfId="0" applyFont="1" applyFill="1" applyBorder="1" applyAlignment="1" applyProtection="1">
      <alignment horizontal="center" vertical="center"/>
    </xf>
    <xf numFmtId="0" fontId="16" fillId="23" borderId="49" xfId="0" applyFont="1" applyFill="1" applyBorder="1" applyAlignment="1" applyProtection="1">
      <alignment horizontal="center" vertical="center"/>
    </xf>
    <xf numFmtId="0" fontId="16" fillId="23" borderId="76" xfId="0" applyFont="1" applyFill="1" applyBorder="1" applyAlignment="1" applyProtection="1">
      <alignment horizontal="center" vertical="center"/>
    </xf>
    <xf numFmtId="0" fontId="168" fillId="0" borderId="0" xfId="0" applyFont="1" applyFill="1" applyBorder="1" applyAlignment="1">
      <alignment horizontal="left" vertical="top" wrapText="1"/>
    </xf>
    <xf numFmtId="0" fontId="78" fillId="75" borderId="297" xfId="660" applyFont="1" applyFill="1" applyBorder="1" applyAlignment="1" applyProtection="1">
      <alignment horizontal="right" wrapText="1"/>
    </xf>
    <xf numFmtId="0" fontId="78" fillId="75" borderId="36" xfId="660" applyFont="1" applyFill="1" applyBorder="1" applyAlignment="1" applyProtection="1">
      <alignment horizontal="right" wrapText="1"/>
    </xf>
    <xf numFmtId="0" fontId="78" fillId="75" borderId="548" xfId="660" applyFont="1" applyFill="1" applyBorder="1" applyAlignment="1" applyProtection="1">
      <alignment horizontal="right" wrapText="1"/>
    </xf>
    <xf numFmtId="0" fontId="78" fillId="75" borderId="457" xfId="660" applyFont="1" applyFill="1" applyBorder="1" applyAlignment="1" applyProtection="1">
      <alignment horizontal="right" wrapText="1"/>
    </xf>
    <xf numFmtId="0" fontId="78" fillId="75" borderId="543" xfId="660" applyFont="1" applyFill="1" applyBorder="1" applyAlignment="1" applyProtection="1">
      <alignment horizontal="right" wrapText="1"/>
    </xf>
    <xf numFmtId="0" fontId="78" fillId="75" borderId="540" xfId="660" applyFont="1" applyFill="1" applyBorder="1" applyAlignment="1" applyProtection="1">
      <alignment horizontal="right" wrapText="1"/>
    </xf>
    <xf numFmtId="0" fontId="78" fillId="75" borderId="302" xfId="660" applyFont="1" applyFill="1" applyBorder="1" applyAlignment="1" applyProtection="1">
      <alignment horizontal="right" wrapText="1"/>
    </xf>
    <xf numFmtId="0" fontId="78" fillId="75" borderId="303" xfId="660" applyFont="1" applyFill="1" applyBorder="1" applyAlignment="1" applyProtection="1">
      <alignment horizontal="right" wrapText="1"/>
    </xf>
    <xf numFmtId="0" fontId="78" fillId="75" borderId="31" xfId="660" applyFont="1" applyFill="1" applyBorder="1" applyAlignment="1" applyProtection="1">
      <alignment horizontal="right" wrapText="1"/>
    </xf>
    <xf numFmtId="0" fontId="78" fillId="75" borderId="519" xfId="660" applyFont="1" applyFill="1" applyBorder="1" applyAlignment="1" applyProtection="1">
      <alignment horizontal="right" wrapText="1"/>
    </xf>
    <xf numFmtId="0" fontId="78" fillId="75" borderId="430" xfId="660" applyFont="1" applyFill="1" applyBorder="1" applyAlignment="1" applyProtection="1">
      <alignment horizontal="right" wrapText="1"/>
    </xf>
    <xf numFmtId="0" fontId="78" fillId="30" borderId="311" xfId="660" applyFont="1" applyFill="1" applyBorder="1" applyAlignment="1" applyProtection="1">
      <alignment horizontal="center" vertical="center" wrapText="1"/>
    </xf>
    <xf numFmtId="0" fontId="78" fillId="30" borderId="517" xfId="660" applyFont="1" applyFill="1" applyBorder="1" applyAlignment="1" applyProtection="1">
      <alignment horizontal="center" vertical="center" wrapText="1"/>
    </xf>
    <xf numFmtId="0" fontId="78" fillId="30" borderId="499" xfId="660" applyFont="1" applyFill="1" applyBorder="1" applyAlignment="1" applyProtection="1">
      <alignment horizontal="center" vertical="center" wrapText="1"/>
    </xf>
    <xf numFmtId="0" fontId="78" fillId="75" borderId="440" xfId="660" applyFont="1" applyFill="1" applyBorder="1" applyAlignment="1" applyProtection="1">
      <alignment horizontal="right" wrapText="1"/>
    </xf>
    <xf numFmtId="0" fontId="78" fillId="75" borderId="407" xfId="660" applyFont="1" applyFill="1" applyBorder="1" applyAlignment="1" applyProtection="1">
      <alignment horizontal="right" wrapText="1"/>
    </xf>
    <xf numFmtId="0" fontId="128" fillId="30" borderId="0" xfId="660" applyFont="1" applyFill="1" applyBorder="1" applyAlignment="1" applyProtection="1">
      <alignment horizontal="left" wrapText="1"/>
    </xf>
    <xf numFmtId="0" fontId="78" fillId="75" borderId="518" xfId="660" applyFont="1" applyFill="1" applyBorder="1" applyAlignment="1" applyProtection="1">
      <alignment horizontal="right" wrapText="1"/>
    </xf>
    <xf numFmtId="0" fontId="75" fillId="38" borderId="453" xfId="660" applyFont="1" applyFill="1" applyBorder="1" applyAlignment="1" applyProtection="1">
      <alignment horizontal="center" vertical="center"/>
    </xf>
    <xf numFmtId="0" fontId="75" fillId="38" borderId="534" xfId="660" applyFont="1" applyFill="1" applyBorder="1" applyAlignment="1" applyProtection="1">
      <alignment horizontal="center" vertical="center"/>
    </xf>
    <xf numFmtId="0" fontId="75" fillId="38" borderId="454" xfId="660" applyFont="1" applyFill="1" applyBorder="1" applyAlignment="1" applyProtection="1">
      <alignment horizontal="center" vertical="center"/>
    </xf>
    <xf numFmtId="0" fontId="75" fillId="38" borderId="460" xfId="660" applyFont="1" applyFill="1" applyBorder="1" applyAlignment="1" applyProtection="1">
      <alignment horizontal="center" vertical="center"/>
    </xf>
    <xf numFmtId="0" fontId="78" fillId="75" borderId="549" xfId="660" applyFont="1" applyFill="1" applyBorder="1" applyAlignment="1" applyProtection="1">
      <alignment horizontal="right" wrapText="1"/>
    </xf>
    <xf numFmtId="0" fontId="78" fillId="75" borderId="538" xfId="660" applyFont="1" applyFill="1" applyBorder="1" applyAlignment="1" applyProtection="1">
      <alignment horizontal="right" wrapText="1"/>
    </xf>
    <xf numFmtId="0" fontId="172" fillId="38" borderId="0" xfId="303" applyFont="1" applyFill="1" applyBorder="1" applyAlignment="1" applyProtection="1">
      <alignment horizontal="center" vertical="center" wrapText="1"/>
    </xf>
    <xf numFmtId="0" fontId="78" fillId="0" borderId="36" xfId="303" applyFont="1" applyFill="1" applyBorder="1" applyAlignment="1" applyProtection="1">
      <alignment horizontal="center"/>
    </xf>
    <xf numFmtId="0" fontId="160" fillId="0" borderId="406" xfId="303" applyFont="1" applyFill="1" applyBorder="1" applyAlignment="1" applyProtection="1">
      <alignment horizontal="center"/>
    </xf>
    <xf numFmtId="0" fontId="154" fillId="0" borderId="96" xfId="303" applyFont="1" applyBorder="1" applyAlignment="1">
      <alignment horizontal="center" wrapText="1"/>
    </xf>
    <xf numFmtId="0" fontId="154" fillId="0" borderId="49" xfId="303" applyFont="1" applyBorder="1" applyAlignment="1">
      <alignment horizontal="center" wrapText="1"/>
    </xf>
    <xf numFmtId="0" fontId="154" fillId="0" borderId="76" xfId="303" applyFont="1" applyBorder="1" applyAlignment="1">
      <alignment horizontal="center" wrapText="1"/>
    </xf>
    <xf numFmtId="0" fontId="162" fillId="23" borderId="96" xfId="303" applyFont="1" applyFill="1" applyBorder="1" applyAlignment="1" applyProtection="1">
      <alignment horizontal="center" vertical="center"/>
    </xf>
    <xf numFmtId="0" fontId="162" fillId="23" borderId="49" xfId="303" applyFont="1" applyFill="1" applyBorder="1" applyAlignment="1" applyProtection="1">
      <alignment horizontal="center" vertical="center"/>
    </xf>
    <xf numFmtId="0" fontId="162" fillId="23" borderId="76" xfId="303" applyFont="1" applyFill="1" applyBorder="1" applyAlignment="1" applyProtection="1">
      <alignment horizontal="center" vertical="center"/>
    </xf>
    <xf numFmtId="0" fontId="160" fillId="0" borderId="35" xfId="303" applyFont="1" applyBorder="1" applyAlignment="1">
      <alignment horizontal="left" wrapText="1"/>
    </xf>
    <xf numFmtId="0" fontId="160" fillId="0" borderId="31" xfId="303" applyFont="1" applyBorder="1" applyAlignment="1">
      <alignment horizontal="left" wrapText="1"/>
    </xf>
    <xf numFmtId="0" fontId="78" fillId="0" borderId="96" xfId="303" applyFont="1" applyFill="1" applyBorder="1" applyAlignment="1" applyProtection="1">
      <alignment horizontal="center"/>
    </xf>
    <xf numFmtId="0" fontId="160" fillId="0" borderId="49" xfId="303" applyFont="1" applyFill="1" applyBorder="1" applyAlignment="1" applyProtection="1">
      <alignment horizontal="center"/>
    </xf>
    <xf numFmtId="0" fontId="160" fillId="0" borderId="76" xfId="303" applyFont="1" applyFill="1" applyBorder="1" applyAlignment="1" applyProtection="1">
      <alignment horizontal="center"/>
    </xf>
    <xf numFmtId="0" fontId="160" fillId="0" borderId="407" xfId="303" applyFont="1" applyFill="1" applyBorder="1" applyAlignment="1" applyProtection="1">
      <alignment horizontal="center"/>
    </xf>
    <xf numFmtId="0" fontId="155" fillId="0" borderId="0" xfId="303" applyFont="1" applyAlignment="1">
      <alignment horizontal="left" vertical="top" wrapText="1"/>
    </xf>
    <xf numFmtId="0" fontId="155" fillId="0" borderId="304" xfId="303" applyFont="1" applyBorder="1" applyAlignment="1">
      <alignment horizontal="left" vertical="top" wrapText="1"/>
    </xf>
    <xf numFmtId="3" fontId="158" fillId="0" borderId="110" xfId="303" applyNumberFormat="1" applyFont="1" applyFill="1" applyBorder="1" applyAlignment="1">
      <alignment horizontal="right"/>
    </xf>
    <xf numFmtId="3" fontId="158" fillId="0" borderId="97" xfId="303" applyNumberFormat="1" applyFont="1" applyFill="1" applyBorder="1" applyAlignment="1">
      <alignment horizontal="right"/>
    </xf>
    <xf numFmtId="0" fontId="164" fillId="0" borderId="0" xfId="303" applyFont="1" applyBorder="1" applyAlignment="1" applyProtection="1">
      <alignment horizontal="center"/>
    </xf>
    <xf numFmtId="210" fontId="158" fillId="0" borderId="110" xfId="750" applyNumberFormat="1" applyFont="1" applyFill="1" applyBorder="1" applyAlignment="1" applyProtection="1">
      <alignment horizontal="center"/>
    </xf>
    <xf numFmtId="210" fontId="158" fillId="0" borderId="97" xfId="750" applyNumberFormat="1" applyFont="1" applyFill="1" applyBorder="1" applyAlignment="1" applyProtection="1">
      <alignment horizontal="center"/>
    </xf>
    <xf numFmtId="0" fontId="192" fillId="0" borderId="0" xfId="0" quotePrefix="1" applyFont="1" applyFill="1" applyBorder="1" applyAlignment="1">
      <alignment horizontal="left" vertical="top" wrapText="1"/>
    </xf>
    <xf numFmtId="0" fontId="192" fillId="0" borderId="0" xfId="0" applyFont="1" applyFill="1" applyBorder="1" applyAlignment="1">
      <alignment horizontal="left" vertical="top" wrapText="1"/>
    </xf>
    <xf numFmtId="0" fontId="159" fillId="0" borderId="0" xfId="747" applyFont="1" applyBorder="1" applyAlignment="1">
      <alignment wrapText="1"/>
    </xf>
    <xf numFmtId="0" fontId="159" fillId="0" borderId="304" xfId="747" applyFont="1" applyBorder="1" applyAlignment="1"/>
    <xf numFmtId="9" fontId="159" fillId="0" borderId="297" xfId="748" applyNumberFormat="1" applyFont="1" applyBorder="1" applyAlignment="1" applyProtection="1">
      <alignment horizontal="left"/>
    </xf>
    <xf numFmtId="9" fontId="159" fillId="0" borderId="303" xfId="748" applyNumberFormat="1" applyFont="1" applyBorder="1" applyAlignment="1" applyProtection="1">
      <alignment horizontal="left"/>
    </xf>
    <xf numFmtId="0" fontId="160" fillId="0" borderId="110" xfId="0" applyFont="1" applyBorder="1" applyAlignment="1" applyProtection="1">
      <alignment horizontal="right" wrapText="1"/>
    </xf>
    <xf numFmtId="0" fontId="160" fillId="0" borderId="97" xfId="0" applyFont="1" applyBorder="1" applyAlignment="1" applyProtection="1">
      <alignment horizontal="right" wrapText="1"/>
    </xf>
    <xf numFmtId="0" fontId="160" fillId="0" borderId="110" xfId="0" applyFont="1" applyFill="1" applyBorder="1" applyAlignment="1" applyProtection="1">
      <alignment horizontal="right" wrapText="1"/>
    </xf>
    <xf numFmtId="0" fontId="160" fillId="0" borderId="97" xfId="0" applyFont="1" applyFill="1" applyBorder="1" applyAlignment="1" applyProtection="1">
      <alignment horizontal="right" wrapText="1"/>
    </xf>
    <xf numFmtId="0" fontId="140" fillId="0" borderId="35" xfId="0" applyFont="1" applyBorder="1" applyAlignment="1">
      <alignment horizontal="left" wrapText="1"/>
    </xf>
    <xf numFmtId="0" fontId="144" fillId="0" borderId="0" xfId="0" applyFont="1" applyAlignment="1">
      <alignment horizontal="left" vertical="center" wrapText="1"/>
    </xf>
    <xf numFmtId="0" fontId="144" fillId="0" borderId="0" xfId="0" applyFont="1" applyBorder="1" applyAlignment="1">
      <alignment horizontal="left" vertical="center" wrapText="1"/>
    </xf>
    <xf numFmtId="0" fontId="145" fillId="23" borderId="96" xfId="0" applyFont="1" applyFill="1" applyBorder="1" applyAlignment="1" applyProtection="1">
      <alignment horizontal="center" vertical="center"/>
    </xf>
    <xf numFmtId="0" fontId="145" fillId="23" borderId="49" xfId="0" applyFont="1" applyFill="1" applyBorder="1" applyAlignment="1" applyProtection="1">
      <alignment horizontal="center" vertical="center"/>
    </xf>
    <xf numFmtId="0" fontId="145" fillId="23" borderId="76" xfId="0" applyFont="1" applyFill="1" applyBorder="1" applyAlignment="1" applyProtection="1">
      <alignment horizontal="center" vertical="center"/>
    </xf>
    <xf numFmtId="0" fontId="108" fillId="0" borderId="0" xfId="0" applyFont="1" applyFill="1" applyAlignment="1">
      <alignment horizontal="left" wrapText="1"/>
    </xf>
    <xf numFmtId="0" fontId="95" fillId="23" borderId="535" xfId="303" applyFont="1" applyFill="1" applyBorder="1" applyAlignment="1">
      <alignment horizontal="center" vertical="center"/>
    </xf>
    <xf numFmtId="0" fontId="95" fillId="23" borderId="537" xfId="303" applyFont="1" applyFill="1" applyBorder="1" applyAlignment="1">
      <alignment horizontal="center" vertical="center"/>
    </xf>
    <xf numFmtId="0" fontId="95" fillId="23" borderId="536" xfId="303" applyFont="1" applyFill="1" applyBorder="1" applyAlignment="1">
      <alignment horizontal="center" vertical="center"/>
    </xf>
    <xf numFmtId="0" fontId="95" fillId="23" borderId="112" xfId="303" applyFont="1" applyFill="1" applyBorder="1" applyAlignment="1">
      <alignment horizontal="center" vertical="center"/>
    </xf>
    <xf numFmtId="0" fontId="95" fillId="23" borderId="113" xfId="303" applyFont="1" applyFill="1" applyBorder="1" applyAlignment="1">
      <alignment horizontal="center" vertical="center"/>
    </xf>
    <xf numFmtId="0" fontId="95" fillId="23" borderId="278" xfId="303" applyFont="1" applyFill="1" applyBorder="1" applyAlignment="1">
      <alignment horizontal="center" vertical="center"/>
    </xf>
    <xf numFmtId="0" fontId="95" fillId="23" borderId="496" xfId="303" applyFont="1" applyFill="1" applyBorder="1" applyAlignment="1">
      <alignment horizontal="center" vertical="center"/>
    </xf>
    <xf numFmtId="0" fontId="95" fillId="23" borderId="487" xfId="303" applyFont="1" applyFill="1" applyBorder="1" applyAlignment="1" applyProtection="1">
      <alignment horizontal="center" vertical="center"/>
    </xf>
    <xf numFmtId="0" fontId="95" fillId="23" borderId="489" xfId="303" applyFont="1" applyFill="1" applyBorder="1" applyAlignment="1" applyProtection="1">
      <alignment horizontal="center" vertical="center"/>
    </xf>
    <xf numFmtId="0" fontId="95" fillId="23" borderId="488" xfId="303" applyFont="1" applyFill="1" applyBorder="1" applyAlignment="1" applyProtection="1">
      <alignment horizontal="center" vertical="center"/>
    </xf>
    <xf numFmtId="0" fontId="95" fillId="23" borderId="336" xfId="303" applyFont="1" applyFill="1" applyBorder="1" applyAlignment="1" applyProtection="1">
      <alignment horizontal="center" vertical="center"/>
    </xf>
    <xf numFmtId="0" fontId="95" fillId="23" borderId="337" xfId="303" applyFont="1" applyFill="1" applyBorder="1" applyAlignment="1" applyProtection="1">
      <alignment horizontal="center" vertical="center"/>
    </xf>
    <xf numFmtId="0" fontId="95" fillId="23" borderId="393" xfId="303" applyFont="1" applyFill="1" applyBorder="1" applyAlignment="1" applyProtection="1">
      <alignment horizontal="center" vertical="center"/>
    </xf>
    <xf numFmtId="0" fontId="78" fillId="0" borderId="0" xfId="0" applyFont="1" applyFill="1" applyBorder="1" applyAlignment="1" applyProtection="1">
      <alignment horizontal="center"/>
    </xf>
    <xf numFmtId="0" fontId="78" fillId="0" borderId="0" xfId="0" quotePrefix="1" applyFont="1" applyFill="1" applyBorder="1" applyAlignment="1" applyProtection="1">
      <alignment horizontal="center"/>
    </xf>
    <xf numFmtId="0" fontId="78" fillId="0" borderId="17" xfId="0" applyFont="1" applyFill="1" applyBorder="1" applyAlignment="1" applyProtection="1">
      <alignment horizontal="left" wrapText="1"/>
    </xf>
    <xf numFmtId="0" fontId="78" fillId="0" borderId="0" xfId="0" applyFont="1" applyFill="1" applyBorder="1" applyAlignment="1" applyProtection="1">
      <alignment horizontal="left" wrapText="1"/>
    </xf>
    <xf numFmtId="0" fontId="78" fillId="0" borderId="84" xfId="0" applyFont="1" applyFill="1" applyBorder="1" applyAlignment="1" applyProtection="1">
      <alignment horizontal="left" wrapText="1"/>
    </xf>
    <xf numFmtId="0" fontId="78" fillId="0" borderId="44" xfId="0" applyFont="1" applyFill="1" applyBorder="1" applyAlignment="1" applyProtection="1">
      <alignment horizontal="left" wrapText="1"/>
    </xf>
    <xf numFmtId="0" fontId="78" fillId="0" borderId="36" xfId="0" applyFont="1" applyFill="1" applyBorder="1" applyAlignment="1" applyProtection="1">
      <alignment horizontal="center"/>
    </xf>
    <xf numFmtId="0" fontId="95" fillId="38" borderId="453" xfId="0" applyFont="1" applyFill="1" applyBorder="1" applyAlignment="1" applyProtection="1">
      <alignment horizontal="center" vertical="center"/>
    </xf>
    <xf numFmtId="0" fontId="95" fillId="38" borderId="534" xfId="0" applyFont="1" applyFill="1" applyBorder="1" applyAlignment="1" applyProtection="1">
      <alignment horizontal="center" vertical="center"/>
    </xf>
    <xf numFmtId="0" fontId="95" fillId="38" borderId="454" xfId="0" applyFont="1" applyFill="1" applyBorder="1" applyAlignment="1" applyProtection="1">
      <alignment horizontal="center" vertical="center"/>
    </xf>
    <xf numFmtId="0" fontId="108" fillId="0" borderId="0" xfId="0" applyFont="1" applyFill="1" applyBorder="1" applyAlignment="1" applyProtection="1">
      <alignment horizontal="left" vertical="top" wrapText="1"/>
    </xf>
    <xf numFmtId="0" fontId="78" fillId="0" borderId="17" xfId="0" applyFont="1" applyBorder="1" applyAlignment="1" applyProtection="1">
      <alignment horizontal="left" wrapText="1"/>
    </xf>
    <xf numFmtId="0" fontId="78" fillId="0" borderId="0" xfId="0" applyFont="1" applyBorder="1" applyAlignment="1" applyProtection="1">
      <alignment horizontal="left" wrapText="1"/>
    </xf>
    <xf numFmtId="0" fontId="182"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xf>
    <xf numFmtId="0" fontId="188" fillId="38" borderId="0" xfId="0" applyFont="1" applyFill="1" applyBorder="1" applyAlignment="1" applyProtection="1">
      <alignment horizontal="center" vertical="center"/>
    </xf>
    <xf numFmtId="0" fontId="78" fillId="0" borderId="372" xfId="0" applyFont="1" applyFill="1" applyBorder="1" applyAlignment="1" applyProtection="1">
      <alignment horizontal="center"/>
    </xf>
    <xf numFmtId="0" fontId="78" fillId="0" borderId="373" xfId="0" quotePrefix="1" applyFont="1" applyFill="1" applyBorder="1" applyAlignment="1" applyProtection="1">
      <alignment horizontal="center"/>
    </xf>
    <xf numFmtId="0" fontId="78" fillId="0" borderId="311" xfId="0" quotePrefix="1" applyFont="1" applyFill="1" applyBorder="1" applyAlignment="1" applyProtection="1">
      <alignment horizontal="center"/>
    </xf>
    <xf numFmtId="0" fontId="78" fillId="0" borderId="372" xfId="0" quotePrefix="1" applyFont="1" applyFill="1" applyBorder="1" applyAlignment="1" applyProtection="1">
      <alignment horizontal="center"/>
    </xf>
    <xf numFmtId="0" fontId="78" fillId="0" borderId="499" xfId="0" quotePrefix="1" applyFont="1" applyFill="1" applyBorder="1" applyAlignment="1" applyProtection="1">
      <alignment horizontal="center"/>
    </xf>
    <xf numFmtId="0" fontId="75" fillId="23" borderId="453" xfId="0" applyFont="1" applyFill="1" applyBorder="1" applyAlignment="1" applyProtection="1">
      <alignment horizontal="center" vertical="center"/>
    </xf>
    <xf numFmtId="0" fontId="75" fillId="23" borderId="454" xfId="0" applyFont="1" applyFill="1" applyBorder="1" applyAlignment="1" applyProtection="1">
      <alignment horizontal="center" vertical="center"/>
    </xf>
    <xf numFmtId="0" fontId="75" fillId="23" borderId="534" xfId="0" applyFont="1" applyFill="1" applyBorder="1" applyAlignment="1" applyProtection="1">
      <alignment horizontal="center" vertical="center"/>
    </xf>
    <xf numFmtId="0" fontId="78" fillId="0" borderId="311" xfId="0" applyFont="1" applyFill="1" applyBorder="1" applyAlignment="1" applyProtection="1">
      <alignment horizontal="center"/>
    </xf>
    <xf numFmtId="0" fontId="78" fillId="0" borderId="404" xfId="0" applyFont="1" applyFill="1" applyBorder="1" applyAlignment="1" applyProtection="1">
      <alignment horizontal="center"/>
    </xf>
    <xf numFmtId="0" fontId="78" fillId="0" borderId="0" xfId="0" applyFont="1" applyFill="1" applyBorder="1" applyAlignment="1" applyProtection="1">
      <alignment horizontal="right"/>
    </xf>
    <xf numFmtId="0" fontId="95" fillId="0" borderId="0" xfId="0" applyFont="1" applyFill="1" applyBorder="1" applyAlignment="1" applyProtection="1">
      <alignment horizontal="center" vertical="center"/>
    </xf>
    <xf numFmtId="0" fontId="78" fillId="0" borderId="517" xfId="0" quotePrefix="1" applyFont="1" applyFill="1" applyBorder="1" applyAlignment="1" applyProtection="1">
      <alignment horizontal="center"/>
    </xf>
    <xf numFmtId="0" fontId="74" fillId="0" borderId="33" xfId="0" applyFont="1" applyFill="1" applyBorder="1" applyAlignment="1" applyProtection="1">
      <alignment horizontal="left" wrapText="1"/>
    </xf>
    <xf numFmtId="0" fontId="74" fillId="0" borderId="31" xfId="0" applyFont="1" applyFill="1" applyBorder="1" applyAlignment="1" applyProtection="1">
      <alignment horizontal="left" wrapText="1"/>
    </xf>
    <xf numFmtId="0" fontId="78" fillId="0" borderId="227" xfId="0" applyFont="1" applyFill="1" applyBorder="1" applyAlignment="1" applyProtection="1">
      <alignment horizontal="center"/>
    </xf>
    <xf numFmtId="0" fontId="78" fillId="0" borderId="228" xfId="0" applyFont="1" applyFill="1" applyBorder="1" applyAlignment="1" applyProtection="1">
      <alignment horizontal="center"/>
    </xf>
    <xf numFmtId="0" fontId="78" fillId="0" borderId="60" xfId="0" applyFont="1" applyFill="1" applyBorder="1" applyAlignment="1" applyProtection="1">
      <alignment horizontal="center"/>
    </xf>
    <xf numFmtId="0" fontId="78" fillId="0" borderId="95" xfId="0" applyFont="1" applyFill="1" applyBorder="1" applyAlignment="1" applyProtection="1">
      <alignment horizontal="center"/>
    </xf>
    <xf numFmtId="0" fontId="78" fillId="0" borderId="59" xfId="0" applyFont="1" applyFill="1" applyBorder="1" applyAlignment="1" applyProtection="1">
      <alignment horizontal="center"/>
    </xf>
    <xf numFmtId="0" fontId="189" fillId="38" borderId="0" xfId="0" applyFont="1" applyFill="1" applyBorder="1" applyAlignment="1" applyProtection="1">
      <alignment horizontal="center" vertical="center"/>
    </xf>
    <xf numFmtId="0" fontId="78" fillId="0" borderId="110" xfId="0" applyFont="1" applyBorder="1" applyAlignment="1">
      <alignment horizontal="right"/>
    </xf>
    <xf numFmtId="0" fontId="78" fillId="0" borderId="76" xfId="0" applyFont="1" applyBorder="1" applyAlignment="1">
      <alignment horizontal="right"/>
    </xf>
    <xf numFmtId="0" fontId="78" fillId="0" borderId="96" xfId="0" applyFont="1" applyBorder="1" applyAlignment="1" applyProtection="1">
      <alignment horizontal="right"/>
    </xf>
    <xf numFmtId="0" fontId="78" fillId="0" borderId="97" xfId="0" applyFont="1" applyBorder="1" applyAlignment="1" applyProtection="1">
      <alignment horizontal="right"/>
    </xf>
    <xf numFmtId="0" fontId="74" fillId="0" borderId="0" xfId="0" applyFont="1" applyFill="1" applyBorder="1" applyAlignment="1" applyProtection="1">
      <alignment horizontal="left" wrapText="1"/>
    </xf>
    <xf numFmtId="0" fontId="74" fillId="0" borderId="406" xfId="0" applyFont="1" applyFill="1" applyBorder="1" applyAlignment="1" applyProtection="1">
      <alignment horizontal="left" wrapText="1"/>
    </xf>
    <xf numFmtId="0" fontId="74" fillId="0" borderId="407" xfId="0" applyFont="1" applyFill="1" applyBorder="1" applyAlignment="1" applyProtection="1">
      <alignment horizontal="left" wrapText="1"/>
    </xf>
    <xf numFmtId="0" fontId="75" fillId="38" borderId="453" xfId="0" applyFont="1" applyFill="1" applyBorder="1" applyAlignment="1" applyProtection="1">
      <alignment horizontal="center" vertical="center"/>
    </xf>
    <xf numFmtId="0" fontId="75" fillId="38" borderId="534" xfId="0" applyFont="1" applyFill="1" applyBorder="1" applyAlignment="1" applyProtection="1">
      <alignment horizontal="center" vertical="center"/>
    </xf>
    <xf numFmtId="0" fontId="75" fillId="38" borderId="454" xfId="0" applyFont="1" applyFill="1" applyBorder="1" applyAlignment="1" applyProtection="1">
      <alignment horizontal="center" vertical="center"/>
    </xf>
    <xf numFmtId="0" fontId="78" fillId="0" borderId="0" xfId="0" applyFont="1" applyFill="1" applyBorder="1" applyAlignment="1">
      <alignment horizontal="right"/>
    </xf>
    <xf numFmtId="0" fontId="78" fillId="0" borderId="0" xfId="0" applyFont="1" applyFill="1" applyBorder="1" applyAlignment="1">
      <alignment horizontal="center"/>
    </xf>
    <xf numFmtId="0" fontId="172" fillId="38" borderId="0" xfId="0" applyFont="1" applyFill="1" applyBorder="1" applyAlignment="1" applyProtection="1">
      <alignment horizontal="center" vertical="center"/>
    </xf>
    <xf numFmtId="0" fontId="95" fillId="23" borderId="535" xfId="0" applyFont="1" applyFill="1" applyBorder="1" applyAlignment="1" applyProtection="1">
      <alignment horizontal="center" vertical="center"/>
    </xf>
    <xf numFmtId="0" fontId="95" fillId="23" borderId="537" xfId="0" applyFont="1" applyFill="1" applyBorder="1" applyAlignment="1" applyProtection="1">
      <alignment horizontal="center" vertical="center"/>
    </xf>
    <xf numFmtId="0" fontId="95" fillId="23" borderId="536" xfId="0" applyFont="1" applyFill="1" applyBorder="1" applyAlignment="1" applyProtection="1">
      <alignment horizontal="center" vertical="center"/>
    </xf>
    <xf numFmtId="0" fontId="78" fillId="0" borderId="529" xfId="0" applyFont="1" applyFill="1" applyBorder="1" applyAlignment="1">
      <alignment horizontal="center"/>
    </xf>
    <xf numFmtId="0" fontId="78" fillId="0" borderId="530" xfId="0" applyFont="1" applyFill="1" applyBorder="1" applyAlignment="1">
      <alignment horizontal="center"/>
    </xf>
    <xf numFmtId="0" fontId="78" fillId="0" borderId="531" xfId="0" applyFont="1" applyFill="1" applyBorder="1" applyAlignment="1">
      <alignment horizontal="center"/>
    </xf>
    <xf numFmtId="0" fontId="75" fillId="38" borderId="91" xfId="0" quotePrefix="1" applyFont="1" applyFill="1" applyBorder="1" applyAlignment="1">
      <alignment horizontal="center"/>
    </xf>
    <xf numFmtId="0" fontId="75" fillId="38" borderId="92" xfId="0" quotePrefix="1" applyFont="1" applyFill="1" applyBorder="1" applyAlignment="1">
      <alignment horizontal="center"/>
    </xf>
    <xf numFmtId="0" fontId="74" fillId="0" borderId="0" xfId="0" applyFont="1" applyBorder="1" applyAlignment="1">
      <alignment horizontal="left" wrapText="1"/>
    </xf>
    <xf numFmtId="0" fontId="74" fillId="0" borderId="367" xfId="0" applyFont="1" applyBorder="1" applyAlignment="1">
      <alignment horizontal="left" wrapText="1"/>
    </xf>
    <xf numFmtId="0" fontId="79" fillId="0" borderId="17" xfId="0" applyFont="1" applyBorder="1" applyAlignment="1">
      <alignment horizontal="center"/>
    </xf>
    <xf numFmtId="0" fontId="79" fillId="0" borderId="0" xfId="0" applyFont="1" applyBorder="1" applyAlignment="1">
      <alignment horizontal="center"/>
    </xf>
    <xf numFmtId="0" fontId="79" fillId="0" borderId="95" xfId="0" quotePrefix="1" applyFont="1" applyBorder="1" applyAlignment="1">
      <alignment horizontal="center"/>
    </xf>
    <xf numFmtId="0" fontId="79" fillId="0" borderId="95" xfId="0" applyFont="1" applyBorder="1" applyAlignment="1">
      <alignment horizontal="center"/>
    </xf>
    <xf numFmtId="0" fontId="79" fillId="0" borderId="59" xfId="0" applyFont="1" applyBorder="1" applyAlignment="1">
      <alignment horizontal="center"/>
    </xf>
    <xf numFmtId="0" fontId="74" fillId="0" borderId="406" xfId="0" applyFont="1" applyBorder="1" applyAlignment="1">
      <alignment horizontal="left" wrapText="1"/>
    </xf>
    <xf numFmtId="0" fontId="74" fillId="0" borderId="407" xfId="0" applyFont="1" applyBorder="1" applyAlignment="1">
      <alignment horizontal="left" wrapText="1"/>
    </xf>
    <xf numFmtId="0" fontId="75" fillId="38" borderId="453" xfId="0" quotePrefix="1" applyFont="1" applyFill="1" applyBorder="1" applyAlignment="1">
      <alignment horizontal="center" vertical="center"/>
    </xf>
    <xf numFmtId="0" fontId="75" fillId="38" borderId="534" xfId="0" quotePrefix="1" applyFont="1" applyFill="1" applyBorder="1" applyAlignment="1">
      <alignment horizontal="center" vertical="center"/>
    </xf>
    <xf numFmtId="0" fontId="75" fillId="38" borderId="454" xfId="0" quotePrefix="1" applyFont="1" applyFill="1" applyBorder="1" applyAlignment="1">
      <alignment horizontal="center" vertical="center"/>
    </xf>
    <xf numFmtId="0" fontId="186" fillId="38" borderId="0" xfId="0" applyFont="1" applyFill="1" applyBorder="1" applyAlignment="1" applyProtection="1">
      <alignment horizontal="center" vertical="center"/>
    </xf>
    <xf numFmtId="0" fontId="79" fillId="0" borderId="466" xfId="0" applyFont="1" applyBorder="1" applyAlignment="1">
      <alignment horizontal="right"/>
    </xf>
    <xf numFmtId="0" fontId="79" fillId="0" borderId="467" xfId="0" applyFont="1" applyBorder="1" applyAlignment="1">
      <alignment horizontal="right"/>
    </xf>
    <xf numFmtId="0" fontId="79" fillId="0" borderId="562" xfId="0" applyFont="1" applyBorder="1" applyAlignment="1">
      <alignment horizontal="center"/>
    </xf>
    <xf numFmtId="0" fontId="79" fillId="0" borderId="563" xfId="0" applyFont="1" applyBorder="1" applyAlignment="1">
      <alignment horizontal="center"/>
    </xf>
    <xf numFmtId="0" fontId="79" fillId="0" borderId="564" xfId="0" applyFont="1" applyBorder="1" applyAlignment="1">
      <alignment horizontal="center"/>
    </xf>
    <xf numFmtId="0" fontId="79" fillId="0" borderId="399" xfId="0" applyFont="1" applyBorder="1" applyAlignment="1">
      <alignment horizontal="center"/>
    </xf>
    <xf numFmtId="0" fontId="79" fillId="0" borderId="367" xfId="0" applyFont="1" applyBorder="1" applyAlignment="1">
      <alignment horizontal="center"/>
    </xf>
    <xf numFmtId="174" fontId="79" fillId="0" borderId="96" xfId="290" applyNumberFormat="1" applyFont="1" applyBorder="1" applyAlignment="1">
      <alignment horizontal="right" wrapText="1"/>
    </xf>
    <xf numFmtId="174" fontId="79" fillId="0" borderId="97" xfId="290" applyNumberFormat="1" applyFont="1" applyBorder="1" applyAlignment="1">
      <alignment horizontal="right" wrapText="1"/>
    </xf>
    <xf numFmtId="174" fontId="79" fillId="0" borderId="36" xfId="436" applyNumberFormat="1" applyFont="1" applyBorder="1" applyAlignment="1">
      <alignment horizontal="right" wrapText="1"/>
    </xf>
    <xf numFmtId="174" fontId="79" fillId="0" borderId="71" xfId="436" applyNumberFormat="1" applyFont="1" applyBorder="1" applyAlignment="1">
      <alignment horizontal="right" wrapText="1"/>
    </xf>
    <xf numFmtId="0" fontId="81" fillId="0" borderId="0" xfId="0" applyFont="1" applyAlignment="1">
      <alignment horizontal="left" vertical="top" wrapText="1"/>
    </xf>
    <xf numFmtId="0" fontId="79" fillId="0" borderId="0" xfId="0" quotePrefix="1" applyFont="1" applyBorder="1" applyAlignment="1">
      <alignment horizontal="center"/>
    </xf>
    <xf numFmtId="0" fontId="79" fillId="0" borderId="33" xfId="0" quotePrefix="1" applyFont="1" applyBorder="1" applyAlignment="1">
      <alignment horizontal="center"/>
    </xf>
    <xf numFmtId="174" fontId="79" fillId="0" borderId="96" xfId="290" applyNumberFormat="1" applyFont="1" applyBorder="1" applyAlignment="1">
      <alignment horizontal="center" vertical="center" wrapText="1"/>
    </xf>
    <xf numFmtId="174" fontId="79" fillId="0" borderId="97" xfId="290" applyNumberFormat="1" applyFont="1" applyBorder="1" applyAlignment="1">
      <alignment horizontal="center" vertical="center" wrapText="1"/>
    </xf>
    <xf numFmtId="0" fontId="75" fillId="38" borderId="424" xfId="0" quotePrefix="1" applyFont="1" applyFill="1" applyBorder="1" applyAlignment="1">
      <alignment horizontal="center" vertical="center"/>
    </xf>
    <xf numFmtId="0" fontId="75" fillId="38" borderId="425" xfId="0" quotePrefix="1" applyFont="1" applyFill="1" applyBorder="1" applyAlignment="1">
      <alignment horizontal="center" vertical="center"/>
    </xf>
    <xf numFmtId="0" fontId="75" fillId="38" borderId="426" xfId="0" quotePrefix="1" applyFont="1" applyFill="1" applyBorder="1" applyAlignment="1">
      <alignment horizontal="center" vertical="center"/>
    </xf>
    <xf numFmtId="0" fontId="79" fillId="0" borderId="311" xfId="0" applyFont="1" applyBorder="1" applyAlignment="1">
      <alignment horizontal="center"/>
    </xf>
    <xf numFmtId="0" fontId="79" fillId="0" borderId="227" xfId="0" quotePrefix="1" applyFont="1" applyBorder="1" applyAlignment="1">
      <alignment horizontal="center"/>
    </xf>
    <xf numFmtId="0" fontId="79" fillId="0" borderId="228" xfId="0" quotePrefix="1" applyFont="1" applyBorder="1" applyAlignment="1">
      <alignment horizontal="center"/>
    </xf>
    <xf numFmtId="174" fontId="79" fillId="0" borderId="36" xfId="290" applyNumberFormat="1" applyFont="1" applyBorder="1" applyAlignment="1">
      <alignment horizontal="right"/>
    </xf>
    <xf numFmtId="174" fontId="79" fillId="0" borderId="71" xfId="290" applyNumberFormat="1" applyFont="1" applyBorder="1" applyAlignment="1">
      <alignment horizontal="right"/>
    </xf>
    <xf numFmtId="174" fontId="79" fillId="0" borderId="36" xfId="290" applyNumberFormat="1" applyFont="1" applyBorder="1" applyAlignment="1">
      <alignment horizontal="right" wrapText="1"/>
    </xf>
    <xf numFmtId="174" fontId="79" fillId="0" borderId="71" xfId="290" applyNumberFormat="1" applyFont="1" applyBorder="1" applyAlignment="1">
      <alignment horizontal="right" wrapText="1"/>
    </xf>
    <xf numFmtId="0" fontId="79" fillId="0" borderId="311" xfId="0" quotePrefix="1" applyFont="1" applyBorder="1" applyAlignment="1">
      <alignment horizontal="center"/>
    </xf>
    <xf numFmtId="0" fontId="79" fillId="0" borderId="227" xfId="0" applyFont="1" applyBorder="1" applyAlignment="1">
      <alignment horizontal="center"/>
    </xf>
    <xf numFmtId="0" fontId="79" fillId="0" borderId="228" xfId="0" applyFont="1" applyBorder="1" applyAlignment="1">
      <alignment horizontal="center"/>
    </xf>
    <xf numFmtId="174" fontId="79" fillId="0" borderId="60" xfId="290" applyNumberFormat="1" applyFont="1" applyBorder="1" applyAlignment="1">
      <alignment horizontal="right"/>
    </xf>
    <xf numFmtId="174" fontId="79" fillId="0" borderId="72" xfId="290" applyNumberFormat="1" applyFont="1" applyBorder="1" applyAlignment="1">
      <alignment horizontal="right"/>
    </xf>
    <xf numFmtId="174" fontId="79" fillId="0" borderId="26" xfId="290" applyNumberFormat="1" applyFont="1" applyBorder="1" applyAlignment="1">
      <alignment horizontal="right"/>
    </xf>
    <xf numFmtId="174" fontId="79" fillId="0" borderId="59" xfId="290" applyNumberFormat="1" applyFont="1" applyBorder="1" applyAlignment="1">
      <alignment horizontal="right"/>
    </xf>
    <xf numFmtId="49" fontId="75" fillId="38" borderId="453" xfId="0" applyNumberFormat="1" applyFont="1" applyFill="1" applyBorder="1" applyAlignment="1">
      <alignment horizontal="center"/>
    </xf>
    <xf numFmtId="49" fontId="75" fillId="38" borderId="534" xfId="0" applyNumberFormat="1" applyFont="1" applyFill="1" applyBorder="1" applyAlignment="1">
      <alignment horizontal="center"/>
    </xf>
    <xf numFmtId="49" fontId="75" fillId="38" borderId="454" xfId="0" applyNumberFormat="1" applyFont="1" applyFill="1" applyBorder="1" applyAlignment="1">
      <alignment horizontal="center"/>
    </xf>
    <xf numFmtId="174" fontId="79" fillId="0" borderId="45" xfId="290" applyNumberFormat="1" applyFont="1" applyBorder="1" applyAlignment="1">
      <alignment horizontal="right"/>
    </xf>
    <xf numFmtId="174" fontId="79" fillId="0" borderId="46" xfId="290" applyNumberFormat="1" applyFont="1" applyBorder="1" applyAlignment="1">
      <alignment horizontal="right"/>
    </xf>
    <xf numFmtId="174" fontId="79" fillId="0" borderId="67" xfId="290" applyNumberFormat="1" applyFont="1" applyBorder="1" applyAlignment="1">
      <alignment horizontal="right"/>
    </xf>
    <xf numFmtId="174" fontId="79" fillId="0" borderId="53" xfId="290" applyNumberFormat="1" applyFont="1" applyBorder="1" applyAlignment="1">
      <alignment horizontal="right"/>
    </xf>
    <xf numFmtId="174" fontId="79" fillId="0" borderId="93" xfId="290" applyNumberFormat="1" applyFont="1" applyBorder="1" applyAlignment="1">
      <alignment horizontal="right"/>
    </xf>
    <xf numFmtId="17" fontId="79" fillId="0" borderId="301" xfId="0" applyNumberFormat="1" applyFont="1" applyBorder="1" applyAlignment="1">
      <alignment horizontal="center"/>
    </xf>
    <xf numFmtId="17" fontId="79" fillId="0" borderId="227" xfId="0" quotePrefix="1" applyNumberFormat="1" applyFont="1" applyBorder="1" applyAlignment="1">
      <alignment horizontal="center"/>
    </xf>
    <xf numFmtId="17" fontId="79" fillId="0" borderId="228" xfId="0" quotePrefix="1" applyNumberFormat="1" applyFont="1" applyBorder="1" applyAlignment="1">
      <alignment horizontal="center"/>
    </xf>
    <xf numFmtId="17" fontId="79" fillId="0" borderId="221" xfId="0" applyNumberFormat="1" applyFont="1" applyBorder="1" applyAlignment="1">
      <alignment horizontal="center"/>
    </xf>
    <xf numFmtId="0" fontId="175" fillId="38" borderId="0" xfId="0" applyFont="1" applyFill="1" applyBorder="1" applyAlignment="1" applyProtection="1">
      <alignment horizontal="center" vertical="center"/>
    </xf>
    <xf numFmtId="174" fontId="79" fillId="0" borderId="286" xfId="290" applyNumberFormat="1" applyFont="1" applyBorder="1" applyAlignment="1">
      <alignment horizontal="right"/>
    </xf>
    <xf numFmtId="174" fontId="79" fillId="0" borderId="358" xfId="290" applyNumberFormat="1" applyFont="1" applyBorder="1" applyAlignment="1">
      <alignment horizontal="right"/>
    </xf>
    <xf numFmtId="174" fontId="79" fillId="0" borderId="310" xfId="290" applyNumberFormat="1" applyFont="1" applyBorder="1" applyAlignment="1">
      <alignment horizontal="right"/>
    </xf>
    <xf numFmtId="174" fontId="79" fillId="0" borderId="309" xfId="290" applyNumberFormat="1" applyFont="1" applyBorder="1" applyAlignment="1">
      <alignment horizontal="right"/>
    </xf>
    <xf numFmtId="174" fontId="79" fillId="0" borderId="293" xfId="290" applyNumberFormat="1" applyFont="1" applyBorder="1" applyAlignment="1">
      <alignment horizontal="right"/>
    </xf>
    <xf numFmtId="174" fontId="79" fillId="0" borderId="453" xfId="290" applyNumberFormat="1" applyFont="1" applyBorder="1" applyAlignment="1">
      <alignment horizontal="right"/>
    </xf>
    <xf numFmtId="174" fontId="79" fillId="0" borderId="460" xfId="290" applyNumberFormat="1" applyFont="1" applyBorder="1" applyAlignment="1">
      <alignment horizontal="right"/>
    </xf>
    <xf numFmtId="174" fontId="79" fillId="0" borderId="182" xfId="290" applyNumberFormat="1" applyFont="1" applyBorder="1" applyAlignment="1">
      <alignment horizontal="right"/>
    </xf>
    <xf numFmtId="0" fontId="76" fillId="0" borderId="0" xfId="0" applyFont="1" applyAlignment="1">
      <alignment horizontal="left"/>
    </xf>
    <xf numFmtId="0" fontId="76" fillId="0" borderId="0" xfId="0" applyFont="1" applyAlignment="1">
      <alignment horizontal="left" vertical="center"/>
    </xf>
    <xf numFmtId="0" fontId="79" fillId="0" borderId="33" xfId="0" applyFont="1" applyBorder="1" applyAlignment="1">
      <alignment horizontal="center"/>
    </xf>
    <xf numFmtId="0" fontId="79" fillId="0" borderId="36" xfId="0" applyFont="1" applyBorder="1" applyAlignment="1">
      <alignment horizontal="center"/>
    </xf>
    <xf numFmtId="0" fontId="79" fillId="0" borderId="35" xfId="0" applyFont="1" applyBorder="1" applyAlignment="1">
      <alignment horizontal="center"/>
    </xf>
    <xf numFmtId="0" fontId="79" fillId="0" borderId="31" xfId="0" applyFont="1" applyBorder="1" applyAlignment="1">
      <alignment horizontal="center"/>
    </xf>
    <xf numFmtId="0" fontId="74" fillId="0" borderId="0" xfId="0" applyFont="1" applyFill="1" applyBorder="1" applyAlignment="1">
      <alignment horizontal="center"/>
    </xf>
    <xf numFmtId="0" fontId="172" fillId="38" borderId="0" xfId="0" applyFont="1" applyFill="1" applyBorder="1" applyAlignment="1">
      <alignment horizontal="center" vertical="center" wrapText="1" shrinkToFit="1"/>
    </xf>
  </cellXfs>
  <cellStyles count="753">
    <cellStyle name="20 % - Accent1 10" xfId="568"/>
    <cellStyle name="20 % - Accent1 2" xfId="1"/>
    <cellStyle name="20 % - Accent1 2 2" xfId="2"/>
    <cellStyle name="20 % - Accent1 2 3" xfId="569"/>
    <cellStyle name="20 % - Accent1 2_CF- Capital" xfId="685"/>
    <cellStyle name="20 % - Accent1 3" xfId="3"/>
    <cellStyle name="20 % - Accent1 4" xfId="4"/>
    <cellStyle name="20 % - Accent1 5" xfId="5"/>
    <cellStyle name="20 % - Accent1 6" xfId="6"/>
    <cellStyle name="20 % - Accent1 7" xfId="7"/>
    <cellStyle name="20 % - Accent1 8" xfId="8"/>
    <cellStyle name="20 % - Accent1 9" xfId="9"/>
    <cellStyle name="20 % - Accent2 10" xfId="570"/>
    <cellStyle name="20 % - Accent2 2" xfId="10"/>
    <cellStyle name="20 % - Accent2 2 2" xfId="11"/>
    <cellStyle name="20 % - Accent2 2 3" xfId="571"/>
    <cellStyle name="20 % - Accent2 2_CF- Capital" xfId="686"/>
    <cellStyle name="20 % - Accent2 3" xfId="12"/>
    <cellStyle name="20 % - Accent2 4" xfId="13"/>
    <cellStyle name="20 % - Accent2 5" xfId="14"/>
    <cellStyle name="20 % - Accent2 6" xfId="15"/>
    <cellStyle name="20 % - Accent2 7" xfId="16"/>
    <cellStyle name="20 % - Accent2 8" xfId="17"/>
    <cellStyle name="20 % - Accent2 9" xfId="18"/>
    <cellStyle name="20 % - Accent3 10" xfId="572"/>
    <cellStyle name="20 % - Accent3 2" xfId="19"/>
    <cellStyle name="20 % - Accent3 2 2" xfId="20"/>
    <cellStyle name="20 % - Accent3 2 3" xfId="573"/>
    <cellStyle name="20 % - Accent3 2_CF- Capital" xfId="687"/>
    <cellStyle name="20 % - Accent3 3" xfId="21"/>
    <cellStyle name="20 % - Accent3 4" xfId="22"/>
    <cellStyle name="20 % - Accent3 5" xfId="23"/>
    <cellStyle name="20 % - Accent3 6" xfId="24"/>
    <cellStyle name="20 % - Accent3 7" xfId="25"/>
    <cellStyle name="20 % - Accent3 8" xfId="26"/>
    <cellStyle name="20 % - Accent3 9" xfId="27"/>
    <cellStyle name="20 % - Accent4 10" xfId="574"/>
    <cellStyle name="20 % - Accent4 2" xfId="28"/>
    <cellStyle name="20 % - Accent4 2 2" xfId="29"/>
    <cellStyle name="20 % - Accent4 2 3" xfId="575"/>
    <cellStyle name="20 % - Accent4 2_CF- Capital" xfId="688"/>
    <cellStyle name="20 % - Accent4 3" xfId="30"/>
    <cellStyle name="20 % - Accent4 4" xfId="31"/>
    <cellStyle name="20 % - Accent4 5" xfId="32"/>
    <cellStyle name="20 % - Accent4 6" xfId="33"/>
    <cellStyle name="20 % - Accent4 7" xfId="34"/>
    <cellStyle name="20 % - Accent4 8" xfId="35"/>
    <cellStyle name="20 % - Accent4 9" xfId="36"/>
    <cellStyle name="20 % - Accent5 10" xfId="576"/>
    <cellStyle name="20 % - Accent5 2" xfId="37"/>
    <cellStyle name="20 % - Accent5 2 2" xfId="38"/>
    <cellStyle name="20 % - Accent5 2 3" xfId="577"/>
    <cellStyle name="20 % - Accent5 2_CF- Capital" xfId="689"/>
    <cellStyle name="20 % - Accent5 3" xfId="39"/>
    <cellStyle name="20 % - Accent5 4" xfId="40"/>
    <cellStyle name="20 % - Accent5 5" xfId="41"/>
    <cellStyle name="20 % - Accent5 6" xfId="42"/>
    <cellStyle name="20 % - Accent5 7" xfId="43"/>
    <cellStyle name="20 % - Accent5 8" xfId="44"/>
    <cellStyle name="20 % - Accent5 9" xfId="45"/>
    <cellStyle name="20 % - Accent6 10" xfId="578"/>
    <cellStyle name="20 % - Accent6 2" xfId="46"/>
    <cellStyle name="20 % - Accent6 2 2" xfId="47"/>
    <cellStyle name="20 % - Accent6 2 3" xfId="579"/>
    <cellStyle name="20 % - Accent6 2_CF- Capital" xfId="690"/>
    <cellStyle name="20 % - Accent6 3" xfId="48"/>
    <cellStyle name="20 % - Accent6 4" xfId="49"/>
    <cellStyle name="20 % - Accent6 5" xfId="50"/>
    <cellStyle name="20 % - Accent6 6" xfId="51"/>
    <cellStyle name="20 % - Accent6 7" xfId="52"/>
    <cellStyle name="20 % - Accent6 8" xfId="53"/>
    <cellStyle name="20 % - Accent6 9" xfId="54"/>
    <cellStyle name="20% - Accent1" xfId="580" builtinId="30" customBuiltin="1"/>
    <cellStyle name="20% - Accent2" xfId="581" builtinId="34" customBuiltin="1"/>
    <cellStyle name="20% - Accent3" xfId="582" builtinId="38" customBuiltin="1"/>
    <cellStyle name="20% - Accent4" xfId="583" builtinId="42" customBuiltin="1"/>
    <cellStyle name="20% - Accent5" xfId="584" builtinId="46" customBuiltin="1"/>
    <cellStyle name="20% - Accent6" xfId="585" builtinId="50" customBuiltin="1"/>
    <cellStyle name="40 % - Accent1 10" xfId="586"/>
    <cellStyle name="40 % - Accent1 2" xfId="55"/>
    <cellStyle name="40 % - Accent1 2 2" xfId="56"/>
    <cellStyle name="40 % - Accent1 2 3" xfId="587"/>
    <cellStyle name="40 % - Accent1 2_CF- Capital" xfId="691"/>
    <cellStyle name="40 % - Accent1 3" xfId="57"/>
    <cellStyle name="40 % - Accent1 4" xfId="58"/>
    <cellStyle name="40 % - Accent1 5" xfId="59"/>
    <cellStyle name="40 % - Accent1 6" xfId="60"/>
    <cellStyle name="40 % - Accent1 7" xfId="61"/>
    <cellStyle name="40 % - Accent1 8" xfId="62"/>
    <cellStyle name="40 % - Accent1 9" xfId="63"/>
    <cellStyle name="40 % - Accent2 10" xfId="588"/>
    <cellStyle name="40 % - Accent2 2" xfId="64"/>
    <cellStyle name="40 % - Accent2 2 2" xfId="65"/>
    <cellStyle name="40 % - Accent2 2 3" xfId="589"/>
    <cellStyle name="40 % - Accent2 2_CF- Capital" xfId="692"/>
    <cellStyle name="40 % - Accent2 3" xfId="66"/>
    <cellStyle name="40 % - Accent2 4" xfId="67"/>
    <cellStyle name="40 % - Accent2 5" xfId="68"/>
    <cellStyle name="40 % - Accent2 6" xfId="69"/>
    <cellStyle name="40 % - Accent2 7" xfId="70"/>
    <cellStyle name="40 % - Accent2 8" xfId="71"/>
    <cellStyle name="40 % - Accent2 9" xfId="72"/>
    <cellStyle name="40 % - Accent3 10" xfId="590"/>
    <cellStyle name="40 % - Accent3 2" xfId="73"/>
    <cellStyle name="40 % - Accent3 2 2" xfId="74"/>
    <cellStyle name="40 % - Accent3 2 3" xfId="591"/>
    <cellStyle name="40 % - Accent3 2_CF- Capital" xfId="693"/>
    <cellStyle name="40 % - Accent3 3" xfId="75"/>
    <cellStyle name="40 % - Accent3 4" xfId="76"/>
    <cellStyle name="40 % - Accent3 5" xfId="77"/>
    <cellStyle name="40 % - Accent3 6" xfId="78"/>
    <cellStyle name="40 % - Accent3 7" xfId="79"/>
    <cellStyle name="40 % - Accent3 8" xfId="80"/>
    <cellStyle name="40 % - Accent3 9" xfId="81"/>
    <cellStyle name="40 % - Accent4 10" xfId="592"/>
    <cellStyle name="40 % - Accent4 2" xfId="82"/>
    <cellStyle name="40 % - Accent4 2 2" xfId="83"/>
    <cellStyle name="40 % - Accent4 2 3" xfId="593"/>
    <cellStyle name="40 % - Accent4 2_CF- Capital" xfId="694"/>
    <cellStyle name="40 % - Accent4 3" xfId="84"/>
    <cellStyle name="40 % - Accent4 4" xfId="85"/>
    <cellStyle name="40 % - Accent4 5" xfId="86"/>
    <cellStyle name="40 % - Accent4 6" xfId="87"/>
    <cellStyle name="40 % - Accent4 7" xfId="88"/>
    <cellStyle name="40 % - Accent4 8" xfId="89"/>
    <cellStyle name="40 % - Accent4 9" xfId="90"/>
    <cellStyle name="40 % - Accent5 10" xfId="594"/>
    <cellStyle name="40 % - Accent5 2" xfId="91"/>
    <cellStyle name="40 % - Accent5 2 2" xfId="92"/>
    <cellStyle name="40 % - Accent5 2 3" xfId="595"/>
    <cellStyle name="40 % - Accent5 2_CF- Capital" xfId="695"/>
    <cellStyle name="40 % - Accent5 3" xfId="93"/>
    <cellStyle name="40 % - Accent5 4" xfId="94"/>
    <cellStyle name="40 % - Accent5 5" xfId="95"/>
    <cellStyle name="40 % - Accent5 6" xfId="96"/>
    <cellStyle name="40 % - Accent5 7" xfId="97"/>
    <cellStyle name="40 % - Accent5 8" xfId="98"/>
    <cellStyle name="40 % - Accent5 9" xfId="99"/>
    <cellStyle name="40 % - Accent6 10" xfId="596"/>
    <cellStyle name="40 % - Accent6 2" xfId="100"/>
    <cellStyle name="40 % - Accent6 2 2" xfId="101"/>
    <cellStyle name="40 % - Accent6 2 3" xfId="597"/>
    <cellStyle name="40 % - Accent6 2_CF- Capital" xfId="696"/>
    <cellStyle name="40 % - Accent6 3" xfId="102"/>
    <cellStyle name="40 % - Accent6 4" xfId="103"/>
    <cellStyle name="40 % - Accent6 5" xfId="104"/>
    <cellStyle name="40 % - Accent6 6" xfId="105"/>
    <cellStyle name="40 % - Accent6 7" xfId="106"/>
    <cellStyle name="40 % - Accent6 8" xfId="107"/>
    <cellStyle name="40 % - Accent6 9" xfId="108"/>
    <cellStyle name="40% - Accent1" xfId="598" builtinId="31" customBuiltin="1"/>
    <cellStyle name="40% - Accent2" xfId="599" builtinId="35" customBuiltin="1"/>
    <cellStyle name="40% - Accent3" xfId="600" builtinId="39" customBuiltin="1"/>
    <cellStyle name="40% - Accent4" xfId="601" builtinId="43" customBuiltin="1"/>
    <cellStyle name="40% - Accent5" xfId="602" builtinId="47" customBuiltin="1"/>
    <cellStyle name="40% - Accent6" xfId="603" builtinId="51" customBuiltin="1"/>
    <cellStyle name="60 % - Accent1 10" xfId="604"/>
    <cellStyle name="60 % - Accent1 2" xfId="109"/>
    <cellStyle name="60 % - Accent1 2 2" xfId="110"/>
    <cellStyle name="60 % - Accent1 2 3" xfId="605"/>
    <cellStyle name="60 % - Accent1 2_CF- Capital" xfId="697"/>
    <cellStyle name="60 % - Accent1 3" xfId="111"/>
    <cellStyle name="60 % - Accent1 4" xfId="112"/>
    <cellStyle name="60 % - Accent1 5" xfId="113"/>
    <cellStyle name="60 % - Accent1 6" xfId="114"/>
    <cellStyle name="60 % - Accent1 7" xfId="115"/>
    <cellStyle name="60 % - Accent1 8" xfId="116"/>
    <cellStyle name="60 % - Accent1 9" xfId="117"/>
    <cellStyle name="60 % - Accent2 10" xfId="606"/>
    <cellStyle name="60 % - Accent2 2" xfId="118"/>
    <cellStyle name="60 % - Accent2 2 2" xfId="119"/>
    <cellStyle name="60 % - Accent2 2 3" xfId="607"/>
    <cellStyle name="60 % - Accent2 2_CF- Capital" xfId="698"/>
    <cellStyle name="60 % - Accent2 3" xfId="120"/>
    <cellStyle name="60 % - Accent2 4" xfId="121"/>
    <cellStyle name="60 % - Accent2 5" xfId="122"/>
    <cellStyle name="60 % - Accent2 6" xfId="123"/>
    <cellStyle name="60 % - Accent2 7" xfId="124"/>
    <cellStyle name="60 % - Accent2 8" xfId="125"/>
    <cellStyle name="60 % - Accent2 9" xfId="126"/>
    <cellStyle name="60 % - Accent3 10" xfId="608"/>
    <cellStyle name="60 % - Accent3 2" xfId="127"/>
    <cellStyle name="60 % - Accent3 2 2" xfId="128"/>
    <cellStyle name="60 % - Accent3 2 3" xfId="609"/>
    <cellStyle name="60 % - Accent3 2_CF- Capital" xfId="699"/>
    <cellStyle name="60 % - Accent3 3" xfId="129"/>
    <cellStyle name="60 % - Accent3 4" xfId="130"/>
    <cellStyle name="60 % - Accent3 5" xfId="131"/>
    <cellStyle name="60 % - Accent3 6" xfId="132"/>
    <cellStyle name="60 % - Accent3 7" xfId="133"/>
    <cellStyle name="60 % - Accent3 8" xfId="134"/>
    <cellStyle name="60 % - Accent3 9" xfId="135"/>
    <cellStyle name="60 % - Accent4 10" xfId="610"/>
    <cellStyle name="60 % - Accent4 2" xfId="136"/>
    <cellStyle name="60 % - Accent4 2 2" xfId="137"/>
    <cellStyle name="60 % - Accent4 2 3" xfId="611"/>
    <cellStyle name="60 % - Accent4 2_CF- Capital" xfId="700"/>
    <cellStyle name="60 % - Accent4 3" xfId="138"/>
    <cellStyle name="60 % - Accent4 4" xfId="139"/>
    <cellStyle name="60 % - Accent4 5" xfId="140"/>
    <cellStyle name="60 % - Accent4 6" xfId="141"/>
    <cellStyle name="60 % - Accent4 7" xfId="142"/>
    <cellStyle name="60 % - Accent4 8" xfId="143"/>
    <cellStyle name="60 % - Accent4 9" xfId="144"/>
    <cellStyle name="60 % - Accent5 10" xfId="612"/>
    <cellStyle name="60 % - Accent5 2" xfId="145"/>
    <cellStyle name="60 % - Accent5 2 2" xfId="146"/>
    <cellStyle name="60 % - Accent5 2 3" xfId="613"/>
    <cellStyle name="60 % - Accent5 2_CF- Capital" xfId="701"/>
    <cellStyle name="60 % - Accent5 3" xfId="147"/>
    <cellStyle name="60 % - Accent5 4" xfId="148"/>
    <cellStyle name="60 % - Accent5 5" xfId="149"/>
    <cellStyle name="60 % - Accent5 6" xfId="150"/>
    <cellStyle name="60 % - Accent5 7" xfId="151"/>
    <cellStyle name="60 % - Accent5 8" xfId="152"/>
    <cellStyle name="60 % - Accent5 9" xfId="153"/>
    <cellStyle name="60 % - Accent6 10" xfId="614"/>
    <cellStyle name="60 % - Accent6 2" xfId="154"/>
    <cellStyle name="60 % - Accent6 2 2" xfId="155"/>
    <cellStyle name="60 % - Accent6 2 3" xfId="615"/>
    <cellStyle name="60 % - Accent6 2_CF- Capital" xfId="702"/>
    <cellStyle name="60 % - Accent6 3" xfId="156"/>
    <cellStyle name="60 % - Accent6 4" xfId="157"/>
    <cellStyle name="60 % - Accent6 5" xfId="158"/>
    <cellStyle name="60 % - Accent6 6" xfId="159"/>
    <cellStyle name="60 % - Accent6 7" xfId="160"/>
    <cellStyle name="60 % - Accent6 8" xfId="161"/>
    <cellStyle name="60 % - Accent6 9" xfId="162"/>
    <cellStyle name="60% - Accent1" xfId="616" builtinId="32" customBuiltin="1"/>
    <cellStyle name="60% - Accent2" xfId="617" builtinId="36" customBuiltin="1"/>
    <cellStyle name="60% - Accent3" xfId="618" builtinId="40" customBuiltin="1"/>
    <cellStyle name="60% - Accent4" xfId="619" builtinId="44" customBuiltin="1"/>
    <cellStyle name="60% - Accent5" xfId="620" builtinId="48" customBuiltin="1"/>
    <cellStyle name="60% - Accent6" xfId="621" builtinId="52" customBuiltin="1"/>
    <cellStyle name="Accent1" xfId="163" builtinId="29" customBuiltin="1"/>
    <cellStyle name="Accent1 10" xfId="622"/>
    <cellStyle name="Accent1 2" xfId="164"/>
    <cellStyle name="Accent1 2 2" xfId="165"/>
    <cellStyle name="Accent1 3" xfId="166"/>
    <cellStyle name="Accent1 4" xfId="167"/>
    <cellStyle name="Accent1 5" xfId="168"/>
    <cellStyle name="Accent1 6" xfId="169"/>
    <cellStyle name="Accent1 7" xfId="170"/>
    <cellStyle name="Accent1 8" xfId="171"/>
    <cellStyle name="Accent1 9" xfId="172"/>
    <cellStyle name="Accent2" xfId="173" builtinId="33" customBuiltin="1"/>
    <cellStyle name="Accent2 10" xfId="623"/>
    <cellStyle name="Accent2 2" xfId="174"/>
    <cellStyle name="Accent2 2 2" xfId="175"/>
    <cellStyle name="Accent2 3" xfId="176"/>
    <cellStyle name="Accent2 4" xfId="177"/>
    <cellStyle name="Accent2 5" xfId="178"/>
    <cellStyle name="Accent2 6" xfId="179"/>
    <cellStyle name="Accent2 7" xfId="180"/>
    <cellStyle name="Accent2 8" xfId="181"/>
    <cellStyle name="Accent2 9" xfId="182"/>
    <cellStyle name="Accent3" xfId="183" builtinId="37" customBuiltin="1"/>
    <cellStyle name="Accent3 10" xfId="624"/>
    <cellStyle name="Accent3 2" xfId="184"/>
    <cellStyle name="Accent3 2 2" xfId="185"/>
    <cellStyle name="Accent3 3" xfId="186"/>
    <cellStyle name="Accent3 4" xfId="187"/>
    <cellStyle name="Accent3 5" xfId="188"/>
    <cellStyle name="Accent3 6" xfId="189"/>
    <cellStyle name="Accent3 7" xfId="190"/>
    <cellStyle name="Accent3 8" xfId="191"/>
    <cellStyle name="Accent3 9" xfId="192"/>
    <cellStyle name="Accent4" xfId="193" builtinId="41" customBuiltin="1"/>
    <cellStyle name="Accent4 10" xfId="625"/>
    <cellStyle name="Accent4 2" xfId="194"/>
    <cellStyle name="Accent4 2 2" xfId="195"/>
    <cellStyle name="Accent4 3" xfId="196"/>
    <cellStyle name="Accent4 4" xfId="197"/>
    <cellStyle name="Accent4 5" xfId="198"/>
    <cellStyle name="Accent4 6" xfId="199"/>
    <cellStyle name="Accent4 7" xfId="200"/>
    <cellStyle name="Accent4 8" xfId="201"/>
    <cellStyle name="Accent4 9" xfId="202"/>
    <cellStyle name="Accent5" xfId="203" builtinId="45" customBuiltin="1"/>
    <cellStyle name="Accent5 10" xfId="626"/>
    <cellStyle name="Accent5 2" xfId="204"/>
    <cellStyle name="Accent5 2 2" xfId="205"/>
    <cellStyle name="Accent5 3" xfId="206"/>
    <cellStyle name="Accent5 4" xfId="207"/>
    <cellStyle name="Accent5 5" xfId="208"/>
    <cellStyle name="Accent5 6" xfId="209"/>
    <cellStyle name="Accent5 7" xfId="210"/>
    <cellStyle name="Accent5 8" xfId="211"/>
    <cellStyle name="Accent5 9" xfId="212"/>
    <cellStyle name="Accent6" xfId="213" builtinId="49" customBuiltin="1"/>
    <cellStyle name="Accent6 10" xfId="627"/>
    <cellStyle name="Accent6 2" xfId="214"/>
    <cellStyle name="Accent6 2 2" xfId="215"/>
    <cellStyle name="Accent6 3" xfId="216"/>
    <cellStyle name="Accent6 4" xfId="217"/>
    <cellStyle name="Accent6 5" xfId="218"/>
    <cellStyle name="Accent6 6" xfId="219"/>
    <cellStyle name="Accent6 7" xfId="220"/>
    <cellStyle name="Accent6 8" xfId="221"/>
    <cellStyle name="Accent6 9" xfId="222"/>
    <cellStyle name="Anglais" xfId="540"/>
    <cellStyle name="Anglais$" xfId="541"/>
    <cellStyle name="Avertissement 2" xfId="223"/>
    <cellStyle name="Bad" xfId="280"/>
    <cellStyle name="Bad 2" xfId="628"/>
    <cellStyle name="Bad_CF- Capital" xfId="703"/>
    <cellStyle name="Calcul 10" xfId="538"/>
    <cellStyle name="Calcul 11" xfId="629"/>
    <cellStyle name="Calcul 2" xfId="224"/>
    <cellStyle name="Calcul 2 2" xfId="225"/>
    <cellStyle name="Calcul 2 3" xfId="630"/>
    <cellStyle name="Calcul 2_CF- Capital" xfId="704"/>
    <cellStyle name="Calcul 3" xfId="226"/>
    <cellStyle name="Calcul 4" xfId="227"/>
    <cellStyle name="Calcul 5" xfId="228"/>
    <cellStyle name="Calcul 6" xfId="229"/>
    <cellStyle name="Calcul 7" xfId="230"/>
    <cellStyle name="Calcul 8" xfId="231"/>
    <cellStyle name="Calcul 9" xfId="232"/>
    <cellStyle name="Calculation" xfId="631" builtinId="22" customBuiltin="1"/>
    <cellStyle name="Calculation 2" xfId="751"/>
    <cellStyle name="Cellule liée 2" xfId="233"/>
    <cellStyle name="Cellule liée 2 2" xfId="632"/>
    <cellStyle name="Cellule liée 2_CF- Capital" xfId="705"/>
    <cellStyle name="Cellule liée 3" xfId="537"/>
    <cellStyle name="Check Cell" xfId="388"/>
    <cellStyle name="Check Cell 2" xfId="633"/>
    <cellStyle name="Check Cell_CF- Capital" xfId="706"/>
    <cellStyle name="checkExposure" xfId="234"/>
    <cellStyle name="Comma" xfId="290" builtinId="3"/>
    <cellStyle name="Comma 2" xfId="684"/>
    <cellStyle name="Commentaire 10" xfId="634"/>
    <cellStyle name="Commentaire 2" xfId="235"/>
    <cellStyle name="Commentaire 2 2" xfId="236"/>
    <cellStyle name="Commentaire 2 2 2" xfId="442"/>
    <cellStyle name="Commentaire 2 3" xfId="441"/>
    <cellStyle name="Commentaire 2 4" xfId="635"/>
    <cellStyle name="Commentaire 2_CF- Capital" xfId="707"/>
    <cellStyle name="Commentaire 3" xfId="237"/>
    <cellStyle name="Commentaire 3 2" xfId="443"/>
    <cellStyle name="Commentaire 4" xfId="238"/>
    <cellStyle name="Commentaire 4 2" xfId="444"/>
    <cellStyle name="Commentaire 5" xfId="239"/>
    <cellStyle name="Commentaire 5 2" xfId="445"/>
    <cellStyle name="Commentaire 6" xfId="240"/>
    <cellStyle name="Commentaire 6 2" xfId="446"/>
    <cellStyle name="Commentaire 7" xfId="241"/>
    <cellStyle name="Commentaire 7 2" xfId="447"/>
    <cellStyle name="Commentaire 8" xfId="242"/>
    <cellStyle name="Commentaire 8 2" xfId="448"/>
    <cellStyle name="Commentaire 9" xfId="243"/>
    <cellStyle name="Commentaire 9 2" xfId="449"/>
    <cellStyle name="Date-$" xfId="542"/>
    <cellStyle name="DateExercice" xfId="543"/>
    <cellStyle name="DateLinguist" xfId="544"/>
    <cellStyle name="Entrée 10" xfId="539"/>
    <cellStyle name="Entrée 11" xfId="636"/>
    <cellStyle name="Entrée 2" xfId="244"/>
    <cellStyle name="Entrée 2 2" xfId="245"/>
    <cellStyle name="Entrée 2 3" xfId="637"/>
    <cellStyle name="Entrée 2_CF- Capital" xfId="708"/>
    <cellStyle name="Entrée 3" xfId="246"/>
    <cellStyle name="Entrée 4" xfId="247"/>
    <cellStyle name="Entrée 5" xfId="248"/>
    <cellStyle name="Entrée 6" xfId="249"/>
    <cellStyle name="Entrée 7" xfId="250"/>
    <cellStyle name="Entrée 8" xfId="251"/>
    <cellStyle name="Entrée 9" xfId="252"/>
    <cellStyle name="Euro" xfId="253"/>
    <cellStyle name="Euro 2" xfId="254"/>
    <cellStyle name="Explanatory Text" xfId="373"/>
    <cellStyle name="Explanatory Text 2" xfId="638"/>
    <cellStyle name="Explanatory Text_CF- Capital" xfId="709"/>
    <cellStyle name="Francais" xfId="545"/>
    <cellStyle name="Francais$" xfId="546"/>
    <cellStyle name="Francais$-bil" xfId="547"/>
    <cellStyle name="Francais$déc2" xfId="548"/>
    <cellStyle name="Francais$déc2-" xfId="549"/>
    <cellStyle name="Francais$-hun" xfId="550"/>
    <cellStyle name="Francais$-th" xfId="551"/>
    <cellStyle name="Francais-bil" xfId="552"/>
    <cellStyle name="Francais-déc2" xfId="553"/>
    <cellStyle name="Français-déc2%" xfId="554"/>
    <cellStyle name="Francais-hun" xfId="555"/>
    <cellStyle name="Francais-th" xfId="556"/>
    <cellStyle name="Good" xfId="323"/>
    <cellStyle name="Good 2" xfId="639"/>
    <cellStyle name="Good_CF- Capital" xfId="710"/>
    <cellStyle name="greyed" xfId="255"/>
    <cellStyle name="greyed 2" xfId="256"/>
    <cellStyle name="greyed 2 2" xfId="451"/>
    <cellStyle name="greyed 3" xfId="450"/>
    <cellStyle name="Heading 1" xfId="377"/>
    <cellStyle name="Heading 1 2" xfId="640"/>
    <cellStyle name="Heading 1_CF- Capital" xfId="711"/>
    <cellStyle name="Heading 2" xfId="379"/>
    <cellStyle name="Heading 2 2" xfId="641"/>
    <cellStyle name="Heading 2_CF- Capital" xfId="712"/>
    <cellStyle name="Heading 3" xfId="381"/>
    <cellStyle name="Heading 3 2" xfId="642"/>
    <cellStyle name="Heading 3_CF- Capital" xfId="713"/>
    <cellStyle name="Heading 4" xfId="383"/>
    <cellStyle name="Heading 4 2" xfId="643"/>
    <cellStyle name="Heading 4_CF- Capital" xfId="714"/>
    <cellStyle name="highlightExposure" xfId="257"/>
    <cellStyle name="highlightExposure 2" xfId="258"/>
    <cellStyle name="highlightExposure 2 2" xfId="453"/>
    <cellStyle name="highlightExposure 3" xfId="452"/>
    <cellStyle name="highlightPD" xfId="259"/>
    <cellStyle name="highlightPD 2" xfId="260"/>
    <cellStyle name="highlightPD 2 2" xfId="455"/>
    <cellStyle name="highlightPD 3" xfId="454"/>
    <cellStyle name="highlightPercentage" xfId="261"/>
    <cellStyle name="highlightPercentage 2" xfId="262"/>
    <cellStyle name="highlightPercentage 2 2" xfId="457"/>
    <cellStyle name="highlightPercentage 3" xfId="456"/>
    <cellStyle name="highlightText" xfId="263"/>
    <cellStyle name="highlightText 2" xfId="264"/>
    <cellStyle name="highlightText 2 2" xfId="459"/>
    <cellStyle name="highlightText 3" xfId="458"/>
    <cellStyle name="Input" xfId="644" builtinId="20" customBuiltin="1"/>
    <cellStyle name="Input 2" xfId="752"/>
    <cellStyle name="Input0decimals" xfId="265"/>
    <cellStyle name="inputDate" xfId="266"/>
    <cellStyle name="inputDate 2" xfId="267"/>
    <cellStyle name="inputDate 2 2" xfId="461"/>
    <cellStyle name="inputDate 3" xfId="460"/>
    <cellStyle name="inputExposure" xfId="268"/>
    <cellStyle name="inputExposure 2" xfId="269"/>
    <cellStyle name="inputExposure 2 2" xfId="463"/>
    <cellStyle name="inputExposure 3" xfId="462"/>
    <cellStyle name="inputMaturity" xfId="270"/>
    <cellStyle name="inputMaturity 2" xfId="271"/>
    <cellStyle name="inputMaturity 2 2" xfId="465"/>
    <cellStyle name="inputMaturity 3" xfId="464"/>
    <cellStyle name="inputPD" xfId="272"/>
    <cellStyle name="inputPD 2" xfId="273"/>
    <cellStyle name="inputPD 2 2" xfId="467"/>
    <cellStyle name="inputPD 3" xfId="466"/>
    <cellStyle name="inputPercentage" xfId="274"/>
    <cellStyle name="inputPercentage 2" xfId="275"/>
    <cellStyle name="inputPercentage 2 2" xfId="469"/>
    <cellStyle name="inputPercentage 3" xfId="468"/>
    <cellStyle name="inputSelection" xfId="276"/>
    <cellStyle name="inputSelection 2" xfId="277"/>
    <cellStyle name="inputSelection 2 2" xfId="471"/>
    <cellStyle name="inputSelection 3" xfId="470"/>
    <cellStyle name="inputText" xfId="278"/>
    <cellStyle name="inputText 2" xfId="279"/>
    <cellStyle name="inputText 2 2" xfId="473"/>
    <cellStyle name="inputText 3" xfId="472"/>
    <cellStyle name="Insatisfaisant 10" xfId="645"/>
    <cellStyle name="Insatisfaisant 2" xfId="281"/>
    <cellStyle name="Insatisfaisant 2 2" xfId="282"/>
    <cellStyle name="Insatisfaisant 2 3" xfId="646"/>
    <cellStyle name="Insatisfaisant 2_CF- Capital" xfId="715"/>
    <cellStyle name="Insatisfaisant 3" xfId="283"/>
    <cellStyle name="Insatisfaisant 4" xfId="284"/>
    <cellStyle name="Insatisfaisant 5" xfId="285"/>
    <cellStyle name="Insatisfaisant 6" xfId="286"/>
    <cellStyle name="Insatisfaisant 7" xfId="287"/>
    <cellStyle name="Insatisfaisant 8" xfId="288"/>
    <cellStyle name="Insatisfaisant 9" xfId="289"/>
    <cellStyle name="Linked Cell" xfId="647" builtinId="24" customBuiltin="1"/>
    <cellStyle name="Milliers 10" xfId="427"/>
    <cellStyle name="Milliers 11" xfId="425"/>
    <cellStyle name="Milliers 11 2" xfId="430"/>
    <cellStyle name="Milliers 11 3" xfId="436"/>
    <cellStyle name="Milliers 12" xfId="431"/>
    <cellStyle name="Milliers 13" xfId="432"/>
    <cellStyle name="Milliers 13 2" xfId="437"/>
    <cellStyle name="Milliers 14" xfId="434"/>
    <cellStyle name="Milliers 15" xfId="682"/>
    <cellStyle name="Milliers 16" xfId="744"/>
    <cellStyle name="Milliers 2" xfId="398"/>
    <cellStyle name="Milliers 2 2" xfId="419"/>
    <cellStyle name="Milliers 2 2 2" xfId="423"/>
    <cellStyle name="Milliers 2 3" xfId="521"/>
    <cellStyle name="Milliers 2 4" xfId="648"/>
    <cellStyle name="Milliers 2 5" xfId="741"/>
    <cellStyle name="Milliers 2_CF- Capital" xfId="716"/>
    <cellStyle name="Milliers 3" xfId="400"/>
    <cellStyle name="Milliers 3 2" xfId="522"/>
    <cellStyle name="Milliers 4" xfId="401"/>
    <cellStyle name="Milliers 4 2" xfId="523"/>
    <cellStyle name="Milliers 4 3" xfId="649"/>
    <cellStyle name="Milliers 4_CF- Capital" xfId="717"/>
    <cellStyle name="Milliers 5" xfId="402"/>
    <cellStyle name="Milliers 5 2" xfId="438"/>
    <cellStyle name="Milliers 5 2 2" xfId="520"/>
    <cellStyle name="Milliers 5 3" xfId="439"/>
    <cellStyle name="Milliers 5 4" xfId="440"/>
    <cellStyle name="Milliers 6" xfId="405"/>
    <cellStyle name="Milliers 6 2" xfId="524"/>
    <cellStyle name="Milliers 7" xfId="406"/>
    <cellStyle name="Milliers 7 2" xfId="525"/>
    <cellStyle name="Milliers 8" xfId="415"/>
    <cellStyle name="Milliers 8 2" xfId="526"/>
    <cellStyle name="Milliers 9" xfId="417"/>
    <cellStyle name="Milliers 9 2" xfId="527"/>
    <cellStyle name="Monétaire 10" xfId="413"/>
    <cellStyle name="Monétaire 11" xfId="414"/>
    <cellStyle name="Monétaire 12" xfId="416"/>
    <cellStyle name="Monétaire 13" xfId="428"/>
    <cellStyle name="Monétaire 14" xfId="474"/>
    <cellStyle name="Monétaire 2" xfId="403"/>
    <cellStyle name="Monétaire 2 2" xfId="528"/>
    <cellStyle name="Monétaire 2 3" xfId="650"/>
    <cellStyle name="Monétaire 2_CF- Capital" xfId="718"/>
    <cellStyle name="Monétaire 3" xfId="404"/>
    <cellStyle name="Monétaire 3 2" xfId="529"/>
    <cellStyle name="Monétaire 4" xfId="407"/>
    <cellStyle name="Monétaire 4 2" xfId="530"/>
    <cellStyle name="Monétaire 5" xfId="408"/>
    <cellStyle name="Monétaire 5 2" xfId="531"/>
    <cellStyle name="Monétaire 6" xfId="409"/>
    <cellStyle name="Monétaire 6 2" xfId="532"/>
    <cellStyle name="Monétaire 7" xfId="410"/>
    <cellStyle name="Monétaire 7 2" xfId="533"/>
    <cellStyle name="Monétaire 8" xfId="411"/>
    <cellStyle name="Monétaire 8 2" xfId="534"/>
    <cellStyle name="Monétaire 9" xfId="412"/>
    <cellStyle name="Neutral" xfId="291"/>
    <cellStyle name="Neutral 2" xfId="651"/>
    <cellStyle name="Neutral_CF- Capital" xfId="719"/>
    <cellStyle name="Neutre 10" xfId="652"/>
    <cellStyle name="Neutre 2" xfId="292"/>
    <cellStyle name="Neutre 2 2" xfId="293"/>
    <cellStyle name="Neutre 2 3" xfId="653"/>
    <cellStyle name="Neutre 2_CF- Capital" xfId="720"/>
    <cellStyle name="Neutre 3" xfId="294"/>
    <cellStyle name="Neutre 4" xfId="295"/>
    <cellStyle name="Neutre 5" xfId="296"/>
    <cellStyle name="Neutre 6" xfId="297"/>
    <cellStyle name="Neutre 7" xfId="298"/>
    <cellStyle name="Neutre 8" xfId="299"/>
    <cellStyle name="Neutre 9" xfId="300"/>
    <cellStyle name="NomDeClient" xfId="557"/>
    <cellStyle name="Non défini" xfId="301"/>
    <cellStyle name="Normal" xfId="0" builtinId="0"/>
    <cellStyle name="Normal 10" xfId="535"/>
    <cellStyle name="Normal 11" xfId="680"/>
    <cellStyle name="Normal 11 2" xfId="739"/>
    <cellStyle name="Normal 11 2 2" xfId="742"/>
    <cellStyle name="Normal 12" xfId="745"/>
    <cellStyle name="Normal 2" xfId="418"/>
    <cellStyle name="Normal 2 2" xfId="302"/>
    <cellStyle name="Normal 2 3" xfId="420"/>
    <cellStyle name="Normal 2 4" xfId="660"/>
    <cellStyle name="Normal 2_CF- Capital" xfId="721"/>
    <cellStyle name="Normal 3" xfId="303"/>
    <cellStyle name="Normal 3 2" xfId="558"/>
    <cellStyle name="Normal 3_CF- Capital" xfId="722"/>
    <cellStyle name="Normal 4" xfId="304"/>
    <cellStyle name="Normal 4 2" xfId="654"/>
    <cellStyle name="Normal 4_CF- Capital" xfId="723"/>
    <cellStyle name="Normal 5" xfId="305"/>
    <cellStyle name="Normal 6" xfId="306"/>
    <cellStyle name="Normal 7" xfId="307"/>
    <cellStyle name="Normal 8" xfId="308"/>
    <cellStyle name="Normal 9" xfId="309"/>
    <cellStyle name="Normal_Display_2" xfId="749"/>
    <cellStyle name="Normal_Display_3" xfId="748"/>
    <cellStyle name="Normal_Display_7" xfId="750"/>
    <cellStyle name="Normal_KIT2011T1" xfId="747"/>
    <cellStyle name="Normal_KIT99Q1" xfId="310"/>
    <cellStyle name="Normal_Q3-10_SFI_p34-50-v1_Display" xfId="743"/>
    <cellStyle name="Normal_Tableau" xfId="424"/>
    <cellStyle name="Normal_Variation RWA" xfId="655"/>
    <cellStyle name="Note" xfId="656" builtinId="10" customBuiltin="1"/>
    <cellStyle name="optionalExposure" xfId="311"/>
    <cellStyle name="optionalExposure 2" xfId="312"/>
    <cellStyle name="optionalExposure 2 2" xfId="476"/>
    <cellStyle name="optionalExposure 3" xfId="475"/>
    <cellStyle name="optionalExposure_CF- Capital" xfId="724"/>
    <cellStyle name="optionalMaturity" xfId="313"/>
    <cellStyle name="optionalMaturity 2" xfId="314"/>
    <cellStyle name="optionalMaturity 2 2" xfId="478"/>
    <cellStyle name="optionalMaturity 3" xfId="477"/>
    <cellStyle name="optionalMaturity_CF- Capital" xfId="725"/>
    <cellStyle name="optionalPD" xfId="315"/>
    <cellStyle name="optionalPD 2" xfId="316"/>
    <cellStyle name="optionalPD 2 2" xfId="480"/>
    <cellStyle name="optionalPD 3" xfId="479"/>
    <cellStyle name="optionalPercentage" xfId="317"/>
    <cellStyle name="optionalPercentage 2" xfId="318"/>
    <cellStyle name="optionalPercentage 2 2" xfId="482"/>
    <cellStyle name="optionalPercentage 3" xfId="481"/>
    <cellStyle name="optionalPercentage_CF- Capital" xfId="726"/>
    <cellStyle name="optionalSelection" xfId="319"/>
    <cellStyle name="optionalSelection 2" xfId="320"/>
    <cellStyle name="optionalSelection 2 2" xfId="484"/>
    <cellStyle name="optionalSelection 3" xfId="483"/>
    <cellStyle name="optionalSelection_CF- Capital" xfId="727"/>
    <cellStyle name="optionalText" xfId="321"/>
    <cellStyle name="optionalText 2" xfId="322"/>
    <cellStyle name="optionalText 2 2" xfId="486"/>
    <cellStyle name="optionalText 3" xfId="485"/>
    <cellStyle name="Output" xfId="345"/>
    <cellStyle name="Output 2" xfId="657"/>
    <cellStyle name="Output_CF- Capital" xfId="728"/>
    <cellStyle name="Percent" xfId="740" builtinId="5"/>
    <cellStyle name="Percent 2" xfId="433"/>
    <cellStyle name="Percent 2 2" xfId="681"/>
    <cellStyle name="Pourcent" xfId="559"/>
    <cellStyle name="Pourcent%" xfId="560"/>
    <cellStyle name="Pourcentage 2" xfId="399"/>
    <cellStyle name="Pourcentage 2 2" xfId="422"/>
    <cellStyle name="Pourcentage 3" xfId="421"/>
    <cellStyle name="Pourcentage 3 2" xfId="429"/>
    <cellStyle name="Pourcentage 3 2 2" xfId="518"/>
    <cellStyle name="Pourcentage 3 3" xfId="435"/>
    <cellStyle name="Pourcentage 3 3 2" xfId="519"/>
    <cellStyle name="Pourcentage 3 4" xfId="517"/>
    <cellStyle name="Pourcentage 4" xfId="426"/>
    <cellStyle name="Pourcentage 5" xfId="683"/>
    <cellStyle name="Pourcentage 6" xfId="746"/>
    <cellStyle name="Retrait-1" xfId="561"/>
    <cellStyle name="Retrait-2" xfId="562"/>
    <cellStyle name="Retrait-3" xfId="563"/>
    <cellStyle name="Retrait-4" xfId="564"/>
    <cellStyle name="Retrait-5" xfId="565"/>
    <cellStyle name="Retrait-6" xfId="566"/>
    <cellStyle name="Satisfaisant 10" xfId="658"/>
    <cellStyle name="Satisfaisant 2" xfId="324"/>
    <cellStyle name="Satisfaisant 2 2" xfId="325"/>
    <cellStyle name="Satisfaisant 2 3" xfId="659"/>
    <cellStyle name="Satisfaisant 2_CF- Capital" xfId="729"/>
    <cellStyle name="Satisfaisant 3" xfId="326"/>
    <cellStyle name="Satisfaisant 4" xfId="327"/>
    <cellStyle name="Satisfaisant 5" xfId="328"/>
    <cellStyle name="Satisfaisant 6" xfId="329"/>
    <cellStyle name="Satisfaisant 7" xfId="330"/>
    <cellStyle name="Satisfaisant 8" xfId="331"/>
    <cellStyle name="Satisfaisant 9" xfId="332"/>
    <cellStyle name="showExposure" xfId="333"/>
    <cellStyle name="showExposure 2" xfId="334"/>
    <cellStyle name="showExposure 2 2" xfId="488"/>
    <cellStyle name="showExposure 3" xfId="487"/>
    <cellStyle name="showParameterE" xfId="335"/>
    <cellStyle name="showParameterE 2" xfId="336"/>
    <cellStyle name="showParameterE 2 2" xfId="490"/>
    <cellStyle name="showParameterE 3" xfId="489"/>
    <cellStyle name="showParameterS" xfId="337"/>
    <cellStyle name="showParameterS 2" xfId="338"/>
    <cellStyle name="showParameterS 2 2" xfId="492"/>
    <cellStyle name="showParameterS 3" xfId="491"/>
    <cellStyle name="showPD" xfId="339"/>
    <cellStyle name="showPD 2" xfId="340"/>
    <cellStyle name="showPD 2 2" xfId="494"/>
    <cellStyle name="showPD 3" xfId="493"/>
    <cellStyle name="showPercentage" xfId="341"/>
    <cellStyle name="showPercentage 2" xfId="342"/>
    <cellStyle name="showPercentage 2 2" xfId="496"/>
    <cellStyle name="showPercentage 3" xfId="495"/>
    <cellStyle name="showSelection" xfId="343"/>
    <cellStyle name="showSelection 2" xfId="344"/>
    <cellStyle name="showSelection 2 2" xfId="498"/>
    <cellStyle name="showSelection 3" xfId="497"/>
    <cellStyle name="Sortie 10" xfId="661"/>
    <cellStyle name="Sortie 2" xfId="346"/>
    <cellStyle name="Sortie 2 2" xfId="347"/>
    <cellStyle name="Sortie 2 3" xfId="662"/>
    <cellStyle name="Sortie 2_CF- Capital" xfId="730"/>
    <cellStyle name="Sortie 3" xfId="348"/>
    <cellStyle name="Sortie 4" xfId="349"/>
    <cellStyle name="Sortie 5" xfId="350"/>
    <cellStyle name="Sortie 6" xfId="351"/>
    <cellStyle name="Sortie 7" xfId="352"/>
    <cellStyle name="Sortie 8" xfId="353"/>
    <cellStyle name="Sortie 9" xfId="354"/>
    <cellStyle name="supFloat" xfId="355"/>
    <cellStyle name="supFloat 2" xfId="356"/>
    <cellStyle name="supFloat 2 2" xfId="500"/>
    <cellStyle name="supFloat 3" xfId="499"/>
    <cellStyle name="supInt" xfId="357"/>
    <cellStyle name="supInt 2" xfId="358"/>
    <cellStyle name="supInt 2 2" xfId="502"/>
    <cellStyle name="supInt 3" xfId="501"/>
    <cellStyle name="supParameterE" xfId="359"/>
    <cellStyle name="supParameterE 2" xfId="360"/>
    <cellStyle name="supParameterE 2 2" xfId="504"/>
    <cellStyle name="supParameterE 3" xfId="503"/>
    <cellStyle name="supParameterS" xfId="361"/>
    <cellStyle name="supParameterS 2" xfId="362"/>
    <cellStyle name="supParameterS 2 2" xfId="506"/>
    <cellStyle name="supParameterS 3" xfId="505"/>
    <cellStyle name="supPD" xfId="363"/>
    <cellStyle name="supPD 2" xfId="364"/>
    <cellStyle name="supPD 2 2" xfId="508"/>
    <cellStyle name="supPD 3" xfId="507"/>
    <cellStyle name="supPercentage" xfId="365"/>
    <cellStyle name="supPercentage 2" xfId="366"/>
    <cellStyle name="supPercentage 2 2" xfId="510"/>
    <cellStyle name="supPercentage 3" xfId="509"/>
    <cellStyle name="supPercentageL" xfId="367"/>
    <cellStyle name="supPercentageL 2" xfId="368"/>
    <cellStyle name="supPercentageL 2 2" xfId="512"/>
    <cellStyle name="supPercentageL 3" xfId="511"/>
    <cellStyle name="supSelection" xfId="369"/>
    <cellStyle name="supSelection 2" xfId="370"/>
    <cellStyle name="supSelection 2 2" xfId="514"/>
    <cellStyle name="supSelection 3" xfId="513"/>
    <cellStyle name="supText" xfId="371"/>
    <cellStyle name="supText 2" xfId="372"/>
    <cellStyle name="supText 2 2" xfId="516"/>
    <cellStyle name="supText 3" xfId="515"/>
    <cellStyle name="Texte explicatif 2" xfId="374"/>
    <cellStyle name="Texte explicatif 2 2" xfId="664"/>
    <cellStyle name="Texte explicatif 2_CF- Capital" xfId="731"/>
    <cellStyle name="Texte explicatif 3" xfId="663"/>
    <cellStyle name="Title" xfId="375"/>
    <cellStyle name="Title 2" xfId="665"/>
    <cellStyle name="Title_CF- Capital" xfId="732"/>
    <cellStyle name="Titre 2" xfId="376"/>
    <cellStyle name="Titre 2 2" xfId="667"/>
    <cellStyle name="Titre 2_CF- Capital" xfId="733"/>
    <cellStyle name="Titre 3" xfId="666"/>
    <cellStyle name="Titre 1 2" xfId="378"/>
    <cellStyle name="Titre 1 2 2" xfId="669"/>
    <cellStyle name="Titre 1 2_CF- Capital" xfId="734"/>
    <cellStyle name="Titre 1 3" xfId="668"/>
    <cellStyle name="Titre 2 2" xfId="380"/>
    <cellStyle name="Titre 2 2 2" xfId="671"/>
    <cellStyle name="Titre 2 2_CF- Capital" xfId="735"/>
    <cellStyle name="Titre 2 3" xfId="670"/>
    <cellStyle name="Titre 3 2" xfId="382"/>
    <cellStyle name="Titre 3 2 2" xfId="673"/>
    <cellStyle name="Titre 3 2_CF- Capital" xfId="736"/>
    <cellStyle name="Titre 3 3" xfId="672"/>
    <cellStyle name="Titre 4 2" xfId="384"/>
    <cellStyle name="Titre 4 2 2" xfId="675"/>
    <cellStyle name="Titre 4 2_CF- Capital" xfId="737"/>
    <cellStyle name="Titre 4 3" xfId="674"/>
    <cellStyle name="Titre-A" xfId="567"/>
    <cellStyle name="Total" xfId="385" builtinId="25" customBuiltin="1"/>
    <cellStyle name="Total 2" xfId="386"/>
    <cellStyle name="Total 3" xfId="676"/>
    <cellStyle name="Unlocked" xfId="387"/>
    <cellStyle name="Vérification 10" xfId="536"/>
    <cellStyle name="Vérification 11" xfId="677"/>
    <cellStyle name="Vérification 2" xfId="389"/>
    <cellStyle name="Vérification 2 2" xfId="390"/>
    <cellStyle name="Vérification 2 3" xfId="678"/>
    <cellStyle name="Vérification 2_CF- Capital" xfId="738"/>
    <cellStyle name="Vérification 3" xfId="391"/>
    <cellStyle name="Vérification 4" xfId="392"/>
    <cellStyle name="Vérification 5" xfId="393"/>
    <cellStyle name="Vérification 6" xfId="394"/>
    <cellStyle name="Vérification 7" xfId="395"/>
    <cellStyle name="Vérification 8" xfId="396"/>
    <cellStyle name="Vérification 9" xfId="397"/>
    <cellStyle name="Warning Text" xfId="679" builtinId="11" customBuiltin="1"/>
  </cellStyles>
  <dxfs count="11">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9" defaultPivotStyle="PivotStyleLight16"/>
  <colors>
    <mruColors>
      <color rgb="FFD8D8D8"/>
      <color rgb="FF66FFFF"/>
      <color rgb="FF00FF00"/>
      <color rgb="FF99FF99"/>
      <color rgb="FFDDDDDD"/>
      <color rgb="FFCCFFCC"/>
      <color rgb="FFE41C23"/>
      <color rgb="FFFFFFCC"/>
      <color rgb="FFC0C0C0"/>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externalLink" Target="externalLinks/externalLink13.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externalLink" Target="externalLinks/externalLink14.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3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3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xdr:colOff>
      <xdr:row>0</xdr:row>
      <xdr:rowOff>28575</xdr:rowOff>
    </xdr:to>
    <xdr:pic>
      <xdr:nvPicPr>
        <xdr:cNvPr id="2591"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8575" cy="28575"/>
        </a:xfrm>
        <a:prstGeom prst="rect">
          <a:avLst/>
        </a:prstGeom>
        <a:noFill/>
        <a:ln w="9525">
          <a:noFill/>
          <a:miter lim="800000"/>
          <a:headEnd/>
          <a:tailEnd/>
        </a:ln>
      </xdr:spPr>
    </xdr:pic>
    <xdr:clientData/>
  </xdr:twoCellAnchor>
  <xdr:twoCellAnchor editAs="oneCell">
    <xdr:from>
      <xdr:col>3</xdr:col>
      <xdr:colOff>568434</xdr:colOff>
      <xdr:row>2</xdr:row>
      <xdr:rowOff>90448</xdr:rowOff>
    </xdr:from>
    <xdr:to>
      <xdr:col>12</xdr:col>
      <xdr:colOff>297625</xdr:colOff>
      <xdr:row>14</xdr:row>
      <xdr:rowOff>110333</xdr:rowOff>
    </xdr:to>
    <xdr:pic>
      <xdr:nvPicPr>
        <xdr:cNvPr id="6" name="Image 5"/>
        <xdr:cNvPicPr>
          <a:picLocks noChangeAspect="1"/>
        </xdr:cNvPicPr>
      </xdr:nvPicPr>
      <xdr:blipFill>
        <a:blip xmlns:r="http://schemas.openxmlformats.org/officeDocument/2006/relationships" r:embed="rId2" cstate="print"/>
        <a:stretch>
          <a:fillRect/>
        </a:stretch>
      </xdr:blipFill>
      <xdr:spPr>
        <a:xfrm>
          <a:off x="2787199" y="493860"/>
          <a:ext cx="6587191" cy="2642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85110</xdr:colOff>
      <xdr:row>4</xdr:row>
      <xdr:rowOff>56030</xdr:rowOff>
    </xdr:from>
    <xdr:to>
      <xdr:col>4</xdr:col>
      <xdr:colOff>1882589</xdr:colOff>
      <xdr:row>11</xdr:row>
      <xdr:rowOff>134470</xdr:rowOff>
    </xdr:to>
    <xdr:pic>
      <xdr:nvPicPr>
        <xdr:cNvPr id="4" name="Imag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110" y="1042148"/>
          <a:ext cx="8812361" cy="1411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76200</xdr:rowOff>
        </xdr:from>
        <xdr:to>
          <xdr:col>0</xdr:col>
          <xdr:colOff>371475</xdr:colOff>
          <xdr:row>2</xdr:row>
          <xdr:rowOff>85725</xdr:rowOff>
        </xdr:to>
        <xdr:sp macro="" textlink="">
          <xdr:nvSpPr>
            <xdr:cNvPr id="562179" name="Object 3" hidden="1">
              <a:extLst>
                <a:ext uri="{63B3BB69-23CF-44E3-9099-C40C66FF867C}">
                  <a14:compatExt spid="_x0000_s56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371475</xdr:colOff>
          <xdr:row>2</xdr:row>
          <xdr:rowOff>152400</xdr:rowOff>
        </xdr:to>
        <xdr:sp macro="" textlink="">
          <xdr:nvSpPr>
            <xdr:cNvPr id="3092" name="Object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28575</xdr:rowOff>
        </xdr:from>
        <xdr:to>
          <xdr:col>0</xdr:col>
          <xdr:colOff>295275</xdr:colOff>
          <xdr:row>0</xdr:row>
          <xdr:rowOff>266700</xdr:rowOff>
        </xdr:to>
        <xdr:sp macro="" textlink="">
          <xdr:nvSpPr>
            <xdr:cNvPr id="257025" name="Object 1" hidden="1">
              <a:extLst>
                <a:ext uri="{63B3BB69-23CF-44E3-9099-C40C66FF867C}">
                  <a14:compatExt spid="_x0000_s257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1892300</xdr:colOff>
      <xdr:row>45</xdr:row>
      <xdr:rowOff>12701</xdr:rowOff>
    </xdr:from>
    <xdr:ext cx="5029200" cy="1750968"/>
    <xdr:sp macro="" textlink="">
      <xdr:nvSpPr>
        <xdr:cNvPr id="2" name="Rectangle 1"/>
        <xdr:cNvSpPr/>
      </xdr:nvSpPr>
      <xdr:spPr>
        <a:xfrm>
          <a:off x="1892300" y="4381501"/>
          <a:ext cx="5029200" cy="1750968"/>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fr-FR" sz="9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À</a:t>
          </a:r>
          <a:r>
            <a:rPr lang="fr-FR" sz="96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retirer</a:t>
          </a:r>
          <a:endParaRPr lang="fr-FR" sz="9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0</xdr:row>
          <xdr:rowOff>38100</xdr:rowOff>
        </xdr:from>
        <xdr:to>
          <xdr:col>0</xdr:col>
          <xdr:colOff>285750</xdr:colOff>
          <xdr:row>0</xdr:row>
          <xdr:rowOff>285750</xdr:rowOff>
        </xdr:to>
        <xdr:sp macro="" textlink="">
          <xdr:nvSpPr>
            <xdr:cNvPr id="125953" name="Object 1" hidden="1">
              <a:extLst>
                <a:ext uri="{63B3BB69-23CF-44E3-9099-C40C66FF867C}">
                  <a14:compatExt spid="_x0000_s12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76200</xdr:rowOff>
        </xdr:from>
        <xdr:to>
          <xdr:col>0</xdr:col>
          <xdr:colOff>381000</xdr:colOff>
          <xdr:row>2</xdr:row>
          <xdr:rowOff>76200</xdr:rowOff>
        </xdr:to>
        <xdr:sp macro="" textlink="">
          <xdr:nvSpPr>
            <xdr:cNvPr id="559106" name="Object 2" hidden="1">
              <a:extLst>
                <a:ext uri="{63B3BB69-23CF-44E3-9099-C40C66FF867C}">
                  <a14:compatExt spid="_x0000_s559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361950</xdr:colOff>
          <xdr:row>2</xdr:row>
          <xdr:rowOff>76200</xdr:rowOff>
        </xdr:to>
        <xdr:sp macro="" textlink="">
          <xdr:nvSpPr>
            <xdr:cNvPr id="629762" name="Object 2" hidden="1">
              <a:extLst>
                <a:ext uri="{63B3BB69-23CF-44E3-9099-C40C66FF867C}">
                  <a14:compatExt spid="_x0000_s629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0</xdr:row>
          <xdr:rowOff>76200</xdr:rowOff>
        </xdr:from>
        <xdr:to>
          <xdr:col>1</xdr:col>
          <xdr:colOff>390525</xdr:colOff>
          <xdr:row>2</xdr:row>
          <xdr:rowOff>85725</xdr:rowOff>
        </xdr:to>
        <xdr:sp macro="" textlink="">
          <xdr:nvSpPr>
            <xdr:cNvPr id="735234" name="Object 2" hidden="1">
              <a:extLst>
                <a:ext uri="{63B3BB69-23CF-44E3-9099-C40C66FF867C}">
                  <a14:compatExt spid="_x0000_s73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381000</xdr:colOff>
          <xdr:row>2</xdr:row>
          <xdr:rowOff>19050</xdr:rowOff>
        </xdr:to>
        <xdr:sp macro="" textlink="">
          <xdr:nvSpPr>
            <xdr:cNvPr id="558081" name="Object 1" hidden="1">
              <a:extLst>
                <a:ext uri="{63B3BB69-23CF-44E3-9099-C40C66FF867C}">
                  <a14:compatExt spid="_x0000_s55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1</xdr:col>
          <xdr:colOff>219075</xdr:colOff>
          <xdr:row>2</xdr:row>
          <xdr:rowOff>57150</xdr:rowOff>
        </xdr:to>
        <xdr:sp macro="" textlink="">
          <xdr:nvSpPr>
            <xdr:cNvPr id="657411" name="Object 3" hidden="1">
              <a:extLst>
                <a:ext uri="{63B3BB69-23CF-44E3-9099-C40C66FF867C}">
                  <a14:compatExt spid="_x0000_s65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76200</xdr:rowOff>
        </xdr:from>
        <xdr:to>
          <xdr:col>1</xdr:col>
          <xdr:colOff>171450</xdr:colOff>
          <xdr:row>2</xdr:row>
          <xdr:rowOff>76200</xdr:rowOff>
        </xdr:to>
        <xdr:sp macro="" textlink="">
          <xdr:nvSpPr>
            <xdr:cNvPr id="535554" name="Object 2" hidden="1">
              <a:extLst>
                <a:ext uri="{63B3BB69-23CF-44E3-9099-C40C66FF867C}">
                  <a14:compatExt spid="_x0000_s53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475138" name="Object 2" hidden="1">
              <a:extLst>
                <a:ext uri="{63B3BB69-23CF-44E3-9099-C40C66FF867C}">
                  <a14:compatExt spid="_x0000_s47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132098" name="Object 2" hidden="1">
              <a:extLst>
                <a:ext uri="{63B3BB69-23CF-44E3-9099-C40C66FF867C}">
                  <a14:compatExt spid="_x0000_s13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114300</xdr:rowOff>
        </xdr:from>
        <xdr:to>
          <xdr:col>0</xdr:col>
          <xdr:colOff>371475</xdr:colOff>
          <xdr:row>2</xdr:row>
          <xdr:rowOff>76200</xdr:rowOff>
        </xdr:to>
        <xdr:sp macro="" textlink="">
          <xdr:nvSpPr>
            <xdr:cNvPr id="134147" name="Object 3" hidden="1">
              <a:extLst>
                <a:ext uri="{63B3BB69-23CF-44E3-9099-C40C66FF867C}">
                  <a14:compatExt spid="_x0000_s13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76200</xdr:rowOff>
        </xdr:from>
        <xdr:to>
          <xdr:col>1</xdr:col>
          <xdr:colOff>133350</xdr:colOff>
          <xdr:row>2</xdr:row>
          <xdr:rowOff>76200</xdr:rowOff>
        </xdr:to>
        <xdr:sp macro="" textlink="">
          <xdr:nvSpPr>
            <xdr:cNvPr id="565250" name="Object 2" hidden="1">
              <a:extLst>
                <a:ext uri="{63B3BB69-23CF-44E3-9099-C40C66FF867C}">
                  <a14:compatExt spid="_x0000_s56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285750</xdr:colOff>
          <xdr:row>0</xdr:row>
          <xdr:rowOff>266700</xdr:rowOff>
        </xdr:to>
        <xdr:sp macro="" textlink="">
          <xdr:nvSpPr>
            <xdr:cNvPr id="168961" name="Object 1" hidden="1">
              <a:extLst>
                <a:ext uri="{63B3BB69-23CF-44E3-9099-C40C66FF867C}">
                  <a14:compatExt spid="_x0000_s16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285750</xdr:colOff>
          <xdr:row>0</xdr:row>
          <xdr:rowOff>266700</xdr:rowOff>
        </xdr:to>
        <xdr:sp macro="" textlink="">
          <xdr:nvSpPr>
            <xdr:cNvPr id="168962" name="Object 2" hidden="1">
              <a:extLst>
                <a:ext uri="{63B3BB69-23CF-44E3-9099-C40C66FF867C}">
                  <a14:compatExt spid="_x0000_s16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76200</xdr:rowOff>
        </xdr:from>
        <xdr:to>
          <xdr:col>1</xdr:col>
          <xdr:colOff>133350</xdr:colOff>
          <xdr:row>2</xdr:row>
          <xdr:rowOff>76200</xdr:rowOff>
        </xdr:to>
        <xdr:sp macro="" textlink="">
          <xdr:nvSpPr>
            <xdr:cNvPr id="822273" name="Object 1" hidden="1">
              <a:extLst>
                <a:ext uri="{63B3BB69-23CF-44E3-9099-C40C66FF867C}">
                  <a14:compatExt spid="_x0000_s82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104775</xdr:rowOff>
        </xdr:from>
        <xdr:to>
          <xdr:col>0</xdr:col>
          <xdr:colOff>361950</xdr:colOff>
          <xdr:row>2</xdr:row>
          <xdr:rowOff>114300</xdr:rowOff>
        </xdr:to>
        <xdr:sp macro="" textlink="">
          <xdr:nvSpPr>
            <xdr:cNvPr id="593923" name="Object 3" hidden="1">
              <a:extLst>
                <a:ext uri="{63B3BB69-23CF-44E3-9099-C40C66FF867C}">
                  <a14:compatExt spid="_x0000_s593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oneCellAnchor>
    <xdr:from>
      <xdr:col>12</xdr:col>
      <xdr:colOff>904341</xdr:colOff>
      <xdr:row>92</xdr:row>
      <xdr:rowOff>95252</xdr:rowOff>
    </xdr:from>
    <xdr:ext cx="7494359" cy="742254"/>
    <xdr:sp macro="" textlink="">
      <xdr:nvSpPr>
        <xdr:cNvPr id="3" name="Rectangle 2"/>
        <xdr:cNvSpPr/>
      </xdr:nvSpPr>
      <xdr:spPr>
        <a:xfrm>
          <a:off x="13803912" y="20886966"/>
          <a:ext cx="7494359" cy="742254"/>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fr-FR" sz="4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latin typeface="MetaBookLF-Roman" pitchFamily="34" charset="0"/>
            </a:rPr>
            <a:t>Zones grises : a-t-on les chiffres ?</a:t>
          </a:r>
        </a:p>
      </xdr:txBody>
    </xdr:sp>
    <xdr:clientData/>
  </xdr:oneCellAnchor>
  <mc:AlternateContent xmlns:mc="http://schemas.openxmlformats.org/markup-compatibility/2006">
    <mc:Choice xmlns:a14="http://schemas.microsoft.com/office/drawing/2010/main" Requires="a14">
      <xdr:twoCellAnchor editAs="oneCell">
        <xdr:from>
          <xdr:col>0</xdr:col>
          <xdr:colOff>57150</xdr:colOff>
          <xdr:row>0</xdr:row>
          <xdr:rowOff>66675</xdr:rowOff>
        </xdr:from>
        <xdr:to>
          <xdr:col>0</xdr:col>
          <xdr:colOff>514350</xdr:colOff>
          <xdr:row>0</xdr:row>
          <xdr:rowOff>533400</xdr:rowOff>
        </xdr:to>
        <xdr:sp macro="" textlink="">
          <xdr:nvSpPr>
            <xdr:cNvPr id="417796" name="Object 4" hidden="1">
              <a:extLst>
                <a:ext uri="{63B3BB69-23CF-44E3-9099-C40C66FF867C}">
                  <a14:compatExt spid="_x0000_s417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123825</xdr:rowOff>
        </xdr:to>
        <xdr:sp macro="" textlink="">
          <xdr:nvSpPr>
            <xdr:cNvPr id="594947" name="Object 3" hidden="1">
              <a:extLst>
                <a:ext uri="{63B3BB69-23CF-44E3-9099-C40C66FF867C}">
                  <a14:compatExt spid="_x0000_s59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57150</xdr:rowOff>
        </xdr:from>
        <xdr:to>
          <xdr:col>0</xdr:col>
          <xdr:colOff>457200</xdr:colOff>
          <xdr:row>1</xdr:row>
          <xdr:rowOff>28575</xdr:rowOff>
        </xdr:to>
        <xdr:sp macro="" textlink="">
          <xdr:nvSpPr>
            <xdr:cNvPr id="353281" name="Object 1" hidden="1">
              <a:extLst>
                <a:ext uri="{63B3BB69-23CF-44E3-9099-C40C66FF867C}">
                  <a14:compatExt spid="_x0000_s35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28575</xdr:rowOff>
        </xdr:from>
        <xdr:to>
          <xdr:col>0</xdr:col>
          <xdr:colOff>314325</xdr:colOff>
          <xdr:row>0</xdr:row>
          <xdr:rowOff>266700</xdr:rowOff>
        </xdr:to>
        <xdr:sp macro="" textlink="">
          <xdr:nvSpPr>
            <xdr:cNvPr id="169985" name="Object 1" hidden="1">
              <a:extLst>
                <a:ext uri="{63B3BB69-23CF-44E3-9099-C40C66FF867C}">
                  <a14:compatExt spid="_x0000_s169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28575</xdr:rowOff>
        </xdr:from>
        <xdr:to>
          <xdr:col>0</xdr:col>
          <xdr:colOff>314325</xdr:colOff>
          <xdr:row>0</xdr:row>
          <xdr:rowOff>266700</xdr:rowOff>
        </xdr:to>
        <xdr:sp macro="" textlink="">
          <xdr:nvSpPr>
            <xdr:cNvPr id="169986" name="Object 2" hidden="1">
              <a:extLst>
                <a:ext uri="{63B3BB69-23CF-44E3-9099-C40C66FF867C}">
                  <a14:compatExt spid="_x0000_s169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1</xdr:col>
          <xdr:colOff>47625</xdr:colOff>
          <xdr:row>2</xdr:row>
          <xdr:rowOff>104775</xdr:rowOff>
        </xdr:to>
        <xdr:sp macro="" textlink="">
          <xdr:nvSpPr>
            <xdr:cNvPr id="709634" name="Object 2" hidden="1">
              <a:extLst>
                <a:ext uri="{63B3BB69-23CF-44E3-9099-C40C66FF867C}">
                  <a14:compatExt spid="_x0000_s70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1</xdr:col>
          <xdr:colOff>85725</xdr:colOff>
          <xdr:row>2</xdr:row>
          <xdr:rowOff>66675</xdr:rowOff>
        </xdr:to>
        <xdr:sp macro="" textlink="">
          <xdr:nvSpPr>
            <xdr:cNvPr id="697346" name="Object 2" hidden="1">
              <a:extLst>
                <a:ext uri="{63B3BB69-23CF-44E3-9099-C40C66FF867C}">
                  <a14:compatExt spid="_x0000_s69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722946" name="Object 2" hidden="1">
              <a:extLst>
                <a:ext uri="{63B3BB69-23CF-44E3-9099-C40C66FF867C}">
                  <a14:compatExt spid="_x0000_s722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oneCellAnchor>
    <xdr:from>
      <xdr:col>2</xdr:col>
      <xdr:colOff>76200</xdr:colOff>
      <xdr:row>27</xdr:row>
      <xdr:rowOff>88901</xdr:rowOff>
    </xdr:from>
    <xdr:ext cx="7315200" cy="571500"/>
    <xdr:sp macro="" textlink="">
      <xdr:nvSpPr>
        <xdr:cNvPr id="3" name="Rectangle 2"/>
        <xdr:cNvSpPr/>
      </xdr:nvSpPr>
      <xdr:spPr>
        <a:xfrm>
          <a:off x="1778000" y="6007101"/>
          <a:ext cx="7315200" cy="57150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fr-FR" sz="25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En attente des données</a:t>
          </a:r>
        </a:p>
      </xdr:txBody>
    </xdr:sp>
    <xdr:clientData/>
  </xdr:oneCellAnchor>
  <xdr:oneCellAnchor>
    <xdr:from>
      <xdr:col>2</xdr:col>
      <xdr:colOff>0</xdr:colOff>
      <xdr:row>7</xdr:row>
      <xdr:rowOff>0</xdr:rowOff>
    </xdr:from>
    <xdr:ext cx="10528300" cy="3492499"/>
    <xdr:sp macro="" textlink="">
      <xdr:nvSpPr>
        <xdr:cNvPr id="4" name="Rectangle 3"/>
        <xdr:cNvSpPr/>
      </xdr:nvSpPr>
      <xdr:spPr>
        <a:xfrm>
          <a:off x="1701800" y="1625600"/>
          <a:ext cx="10528300" cy="3492499"/>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fr-FR" sz="32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Ce</a:t>
          </a:r>
          <a:r>
            <a:rPr lang="fr-FR" sz="32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tableau est retiré dans le Q4 2014.</a:t>
          </a:r>
        </a:p>
        <a:p>
          <a:pPr algn="ctr"/>
          <a:r>
            <a:rPr lang="fr-FR" sz="32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Il pourrait être inclus pour Q1 2015 (discuté avec Yves M.)</a:t>
          </a:r>
          <a:endParaRPr lang="fr-FR" sz="32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0</xdr:col>
          <xdr:colOff>47625</xdr:colOff>
          <xdr:row>0</xdr:row>
          <xdr:rowOff>28575</xdr:rowOff>
        </xdr:from>
        <xdr:to>
          <xdr:col>1</xdr:col>
          <xdr:colOff>9525</xdr:colOff>
          <xdr:row>0</xdr:row>
          <xdr:rowOff>276225</xdr:rowOff>
        </xdr:to>
        <xdr:sp macro="" textlink="">
          <xdr:nvSpPr>
            <xdr:cNvPr id="684033" name="Object 1" hidden="1">
              <a:extLst>
                <a:ext uri="{63B3BB69-23CF-44E3-9099-C40C66FF867C}">
                  <a14:compatExt spid="_x0000_s68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104775</xdr:rowOff>
        </xdr:from>
        <xdr:to>
          <xdr:col>0</xdr:col>
          <xdr:colOff>361950</xdr:colOff>
          <xdr:row>3</xdr:row>
          <xdr:rowOff>104775</xdr:rowOff>
        </xdr:to>
        <xdr:sp macro="" textlink="">
          <xdr:nvSpPr>
            <xdr:cNvPr id="806915" name="Object 3" hidden="1">
              <a:extLst>
                <a:ext uri="{63B3BB69-23CF-44E3-9099-C40C66FF867C}">
                  <a14:compatExt spid="_x0000_s806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1</xdr:col>
          <xdr:colOff>133350</xdr:colOff>
          <xdr:row>2</xdr:row>
          <xdr:rowOff>104775</xdr:rowOff>
        </xdr:to>
        <xdr:sp macro="" textlink="">
          <xdr:nvSpPr>
            <xdr:cNvPr id="141314" name="Object 2" hidden="1">
              <a:extLst>
                <a:ext uri="{63B3BB69-23CF-44E3-9099-C40C66FF867C}">
                  <a14:compatExt spid="_x0000_s14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114300</xdr:rowOff>
        </xdr:from>
        <xdr:to>
          <xdr:col>1</xdr:col>
          <xdr:colOff>133350</xdr:colOff>
          <xdr:row>2</xdr:row>
          <xdr:rowOff>57150</xdr:rowOff>
        </xdr:to>
        <xdr:sp macro="" textlink="">
          <xdr:nvSpPr>
            <xdr:cNvPr id="139267" name="Object 3" hidden="1">
              <a:extLst>
                <a:ext uri="{63B3BB69-23CF-44E3-9099-C40C66FF867C}">
                  <a14:compatExt spid="_x0000_s13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0</xdr:col>
          <xdr:colOff>361950</xdr:colOff>
          <xdr:row>2</xdr:row>
          <xdr:rowOff>66675</xdr:rowOff>
        </xdr:to>
        <xdr:sp macro="" textlink="">
          <xdr:nvSpPr>
            <xdr:cNvPr id="142338" name="Object 2" hidden="1">
              <a:extLst>
                <a:ext uri="{63B3BB69-23CF-44E3-9099-C40C66FF867C}">
                  <a14:compatExt spid="_x0000_s14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104775</xdr:rowOff>
        </xdr:from>
        <xdr:to>
          <xdr:col>1</xdr:col>
          <xdr:colOff>142875</xdr:colOff>
          <xdr:row>2</xdr:row>
          <xdr:rowOff>104775</xdr:rowOff>
        </xdr:to>
        <xdr:sp macro="" textlink="">
          <xdr:nvSpPr>
            <xdr:cNvPr id="140290" name="Object 2" hidden="1">
              <a:extLst>
                <a:ext uri="{63B3BB69-23CF-44E3-9099-C40C66FF867C}">
                  <a14:compatExt spid="_x0000_s14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381000</xdr:colOff>
          <xdr:row>2</xdr:row>
          <xdr:rowOff>85725</xdr:rowOff>
        </xdr:to>
        <xdr:sp macro="" textlink="">
          <xdr:nvSpPr>
            <xdr:cNvPr id="143361" name="Object 1" hidden="1">
              <a:extLst>
                <a:ext uri="{63B3BB69-23CF-44E3-9099-C40C66FF867C}">
                  <a14:compatExt spid="_x0000_s14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133350</xdr:rowOff>
        </xdr:from>
        <xdr:to>
          <xdr:col>0</xdr:col>
          <xdr:colOff>371475</xdr:colOff>
          <xdr:row>2</xdr:row>
          <xdr:rowOff>133350</xdr:rowOff>
        </xdr:to>
        <xdr:sp macro="" textlink="">
          <xdr:nvSpPr>
            <xdr:cNvPr id="817153" name="Object 1" hidden="1">
              <a:extLst>
                <a:ext uri="{63B3BB69-23CF-44E3-9099-C40C66FF867C}">
                  <a14:compatExt spid="_x0000_s817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123825</xdr:rowOff>
        </xdr:from>
        <xdr:to>
          <xdr:col>0</xdr:col>
          <xdr:colOff>371475</xdr:colOff>
          <xdr:row>2</xdr:row>
          <xdr:rowOff>38100</xdr:rowOff>
        </xdr:to>
        <xdr:sp macro="" textlink="">
          <xdr:nvSpPr>
            <xdr:cNvPr id="147457" name="Object 1" hidden="1">
              <a:extLst>
                <a:ext uri="{63B3BB69-23CF-44E3-9099-C40C66FF867C}">
                  <a14:compatExt spid="_x0000_s14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85725</xdr:rowOff>
        </xdr:from>
        <xdr:to>
          <xdr:col>0</xdr:col>
          <xdr:colOff>361950</xdr:colOff>
          <xdr:row>2</xdr:row>
          <xdr:rowOff>47625</xdr:rowOff>
        </xdr:to>
        <xdr:sp macro="" textlink="">
          <xdr:nvSpPr>
            <xdr:cNvPr id="694274" name="Object 2" hidden="1">
              <a:extLst>
                <a:ext uri="{63B3BB69-23CF-44E3-9099-C40C66FF867C}">
                  <a14:compatExt spid="_x0000_s69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114300</xdr:rowOff>
        </xdr:from>
        <xdr:to>
          <xdr:col>0</xdr:col>
          <xdr:colOff>371475</xdr:colOff>
          <xdr:row>2</xdr:row>
          <xdr:rowOff>114300</xdr:rowOff>
        </xdr:to>
        <xdr:sp macro="" textlink="">
          <xdr:nvSpPr>
            <xdr:cNvPr id="148482" name="Object 2" hidden="1">
              <a:extLst>
                <a:ext uri="{63B3BB69-23CF-44E3-9099-C40C66FF867C}">
                  <a14:compatExt spid="_x0000_s14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371475</xdr:colOff>
          <xdr:row>2</xdr:row>
          <xdr:rowOff>161925</xdr:rowOff>
        </xdr:to>
        <xdr:sp macro="" textlink="">
          <xdr:nvSpPr>
            <xdr:cNvPr id="557058" name="Object 2" hidden="1">
              <a:extLst>
                <a:ext uri="{63B3BB69-23CF-44E3-9099-C40C66FF867C}">
                  <a14:compatExt spid="_x0000_s55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kgufler\LOCALS~1\Temp\C.Lotus.Notes.Data\Suppq408.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AlternateStartup" Target="Rapports%20PROD/Pilier3-TEMP/Intrants/CONS0161%20-%20R&#233;partition%20g&#233;ographique%20des%20pr&#234;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c-Files\SECTEUR\Comptabi\Pertes%20&amp;%20non%20Courants\Documents\Backup\NCOURANT\01-02\Nc-1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AT\Conventions%20comptables\NOC%2015\2005-2006\D&#233;cembre\Infos%20re&#231;ues\Caisses%20Communes%20Tresorerie%202005-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anagement%20Reporting\geouse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onsolidation\Rapport%20annuel\2007\Notes\23%20-%20Instruments%20financiers%20d&#233;riv&#233;s\Notes%20filiales%20(En%20et%20Fr)%20version%201%200%202_%20T&#233;sorerie%20-%2010122007.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IC02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QTRRESLT\Pdfinal\geouse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C15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ilier3\Gabarits\Inf.%20suppl.%20bil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onsolidation\1.Processus%20Pr&#233;paration%20&#201;tats%20Financiers\No.%2017%20Pr&#234;ts%20douteux%20et%20provisions\05.Non-courants\NC%202008\Jan\CONS0088%20-%20Rapport%20des%20pr&#234;ts%20douteu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D41151B01\Ssis$\Documents%20and%20Settings\parscott\My%20Documents\1%20Ratio%20and%20ACM%20Cal'n"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RC081"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R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Instructions"/>
      <sheetName val="New Macros"/>
      <sheetName val="First"/>
      <sheetName val="Cover"/>
      <sheetName val="Index"/>
      <sheetName val="Notes to Users"/>
      <sheetName val="Fin highlights (1)"/>
      <sheetName val="Fin highlights (2)"/>
      <sheetName val="Total Bank Income Stat. "/>
      <sheetName val="NI by Geog"/>
      <sheetName val="PCCG"/>
      <sheetName val="PC CANADA"/>
      <sheetName val="PC CHICAGO"/>
      <sheetName val="PCG "/>
      <sheetName val="IBG "/>
      <sheetName val="Emfisys &amp; Corp"/>
      <sheetName val="Revenue"/>
      <sheetName val="Non-Interest Ex."/>
      <sheetName val="Balance Sheet (as at)"/>
      <sheetName val="Balance Sheet (average)"/>
      <sheetName val="Change in shareholders' equity"/>
      <sheetName val="Aver. assets by Geo &amp; Fair Val"/>
      <sheetName val="Securization"/>
      <sheetName val="BASELII Capital"/>
      <sheetName val="Capital"/>
      <sheetName val="Unreal G(L),Goodwill"/>
      <sheetName val="Derivatives Basel II"/>
      <sheetName val="Derivatives"/>
      <sheetName val="Derivatives-FV"/>
      <sheetName val="US GAAP, Commitments"/>
      <sheetName val="Contingency"/>
      <sheetName val="Credit  Exposures (1)"/>
      <sheetName val="Credit  Exposures (2)"/>
      <sheetName val="Credit  Ratios (1)"/>
      <sheetName val="PCL by location"/>
      <sheetName val="Gross Loans &amp; Acc by prod &amp; in "/>
      <sheetName val="ACL by prod &amp; indus"/>
      <sheetName val="Net Loans &amp; Acc by prod &amp; indus"/>
      <sheetName val="GIL by prod &amp; indus"/>
      <sheetName val="NIL by prod &amp; indus "/>
      <sheetName val="Loans by locations"/>
      <sheetName val="Loan others"/>
      <sheetName val="Int. Rate Risk"/>
      <sheetName val="Liquid Assets &amp; Deposits"/>
      <sheetName val="Basel II Glossary"/>
      <sheetName val="Last"/>
      <sheetName val="Derivatives Basel II(2) "/>
      <sheetName val="Basel II GlossaryQ4"/>
      <sheetName val="Credit  Exposures (2)2"/>
      <sheetName val="Credit  Exposures (1)2"/>
      <sheetName val="Derivatives-FV2"/>
      <sheetName val="Derivatives Basel II(1)"/>
      <sheetName val="Securization (2)"/>
      <sheetName val="BASELII2 Capital"/>
      <sheetName val="Credit  Exposures bb"/>
      <sheetName val="Credit  Exposuresbb"/>
      <sheetName val="Securization BASEL II"/>
      <sheetName val="Mkt Risk "/>
      <sheetName val="Manual Input"/>
      <sheetName val="set-up"/>
      <sheetName val="Total Bank (check)"/>
      <sheetName val="PCCG (check)"/>
      <sheetName val="Ratios (2)"/>
      <sheetName val="Ratios"/>
      <sheetName val="Total Bank"/>
      <sheetName val="P&amp;C"/>
      <sheetName val="PCG"/>
      <sheetName val="I&amp;CB"/>
      <sheetName val="USE"/>
      <sheetName val="CDE"/>
      <sheetName val="Credit  Exposures (3)"/>
      <sheetName val="BASELII Capital (2)"/>
      <sheetName val="Liquid Assets &amp; Deposits (2)"/>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ubriques_Prets"/>
      <sheetName val="RC09_Initial"/>
      <sheetName val="rap01_Repart_Geo_Prets"/>
      <sheetName val="rap07"/>
      <sheetName val="rap01-bilan consolidé"/>
      <sheetName val="Rap01 - Mensuel"/>
      <sheetName val="req01"/>
      <sheetName val="ana01"/>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s"/>
      <sheetName val="Sheet2"/>
      <sheetName val="Explications"/>
      <sheetName val="Données Inter"/>
      <sheetName val="Activité-prêts"/>
      <sheetName val="Differentiel inter"/>
      <sheetName val="Activité-réserves"/>
      <sheetName val="Différentiel domestique"/>
      <sheetName val="Activité net"/>
      <sheetName val="Prêts-Carole"/>
      <sheetName val="Réserve-Carole"/>
      <sheetName val="Recouvrement U.S."/>
      <sheetName val="Natexport Sodex"/>
      <sheetName val="2001-2000"/>
      <sheetName val="2001"/>
      <sheetName val="Sheet1 (2)"/>
      <sheetName val="Donn?es Inter"/>
      <sheetName val="Activit?-pr?ts"/>
      <sheetName val="Activit?-r?serves"/>
      <sheetName val="Diff?rentiel domestique"/>
      <sheetName val="Activit? net"/>
      <sheetName val="Pr?ts-Carole"/>
      <sheetName val="R?serve-Carole"/>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2-95"/>
      <sheetName val="002-96"/>
      <sheetName val="002-97"/>
      <sheetName val="002-75"/>
      <sheetName val="002-98"/>
      <sheetName val="002-99"/>
      <sheetName val="002-92"/>
      <sheetName val="002-78"/>
      <sheetName val="002-79"/>
      <sheetName val="002-86"/>
      <sheetName val="002-76"/>
      <sheetName val="Données"/>
      <sheetName val="Données_prec"/>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VM  de négo. (Sec. Trading)"/>
      <sheetName val="Immo. corpo. (Fixed assets)"/>
      <sheetName val="EA et AI (AI and Goodwill)"/>
      <sheetName val="Actifs divers (Other Assets)"/>
      <sheetName val="Passifs divers (Other lia.)"/>
      <sheetName val="Baux (Leases)"/>
      <sheetName val="IFD (Derivatives)"/>
      <sheetName val="JV des IF (FV of FI)"/>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IC02"/>
      <sheetName val="Adjustment"/>
      <sheetName val="Manual entry"/>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C15"/>
      <sheetName val="Ajustements"/>
      <sheetName val="Entrées manuelles"/>
      <sheetName val="Entr?es manuelles"/>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rap01"/>
      <sheetName val="rap02"/>
      <sheetName val="rap03"/>
      <sheetName val="rap04"/>
      <sheetName val="rap05"/>
      <sheetName val="rap06"/>
      <sheetName val="rap07"/>
      <sheetName val="req01"/>
      <sheetName val="ana01"/>
      <sheetName val="req02"/>
      <sheetName val="ana02"/>
      <sheetName val="req03"/>
      <sheetName val="ana03"/>
      <sheetName val="req04"/>
      <sheetName val="ana04"/>
      <sheetName val="req05"/>
      <sheetName val="ana05"/>
      <sheetName val="req06"/>
      <sheetName val="ana06"/>
      <sheetName val="req07"/>
      <sheetName val="ana07"/>
      <sheetName val="req08"/>
      <sheetName val="ana08"/>
      <sheetName val="req09"/>
      <sheetName val="ana09"/>
      <sheetName val="SourceRap01"/>
      <sheetName val="SourceRap02"/>
      <sheetName val="SourceRap03"/>
      <sheetName val="SourceRap04"/>
      <sheetName val="req10"/>
      <sheetName val="ana10"/>
      <sheetName val="req11"/>
      <sheetName val="ana11"/>
      <sheetName val="req12"/>
      <sheetName val="ana12"/>
      <sheetName val="req13"/>
      <sheetName val="ana13"/>
      <sheetName val="req14"/>
      <sheetName val="ana14"/>
      <sheetName val="req15"/>
      <sheetName val="ana15"/>
      <sheetName val="req16"/>
      <sheetName val="ana16"/>
      <sheetName val="req17"/>
      <sheetName val="ana17"/>
      <sheetName val="req18"/>
      <sheetName val="ana18"/>
      <sheetName val="req19"/>
      <sheetName val="ana19"/>
      <sheetName val="req20"/>
      <sheetName val="ana20"/>
      <sheetName val="req21"/>
      <sheetName val="ana21"/>
      <sheetName val="req22"/>
      <sheetName val="ana22"/>
      <sheetName val="req23"/>
      <sheetName val="ana23"/>
      <sheetName val="req24"/>
      <sheetName val="ana24"/>
      <sheetName val="req25"/>
      <sheetName val="ana25"/>
      <sheetName val="req26"/>
      <sheetName val="ana26"/>
      <sheetName val="req27"/>
      <sheetName val="ana27"/>
      <sheetName val="req28"/>
      <sheetName val="ana28"/>
      <sheetName val="req29"/>
      <sheetName val="ana29"/>
      <sheetName val="req30"/>
      <sheetName val="ana30"/>
      <sheetName val="req31"/>
      <sheetName val="ana31"/>
      <sheetName val="req32"/>
      <sheetName val="ana32"/>
      <sheetName val="rap01Source"/>
      <sheetName val="rap02Source"/>
      <sheetName val="rap03Source"/>
      <sheetName val="rap04Source"/>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Validation"/>
      <sheetName val="Reconciliation des N-C"/>
      <sheetName val="Données Inter"/>
      <sheetName val="Conciliation"/>
      <sheetName val="Rap00"/>
      <sheetName val="Rap01 - Mensuel"/>
      <sheetName val="Rap04 - Explications"/>
      <sheetName val="Rap01 - Ajustement"/>
      <sheetName val="Rap02 - Trimestriel"/>
      <sheetName val="Rap02 - Ajustement"/>
      <sheetName val="Trim Préc. (usage interne)"/>
      <sheetName val="Trimestriel Préc. (à utiliser)"/>
      <sheetName val="Trimestriel Préc.Non Applicable"/>
      <sheetName val="Rap03 - Annuel"/>
      <sheetName val="Rap03 - Ajustement"/>
      <sheetName val="TransitsRubriques"/>
      <sheetName val="TransitsRubriques (2)"/>
      <sheetName val="TransitsRubriques (3)"/>
      <sheetName val="req01"/>
      <sheetName val="ana1"/>
      <sheetName val="req02"/>
      <sheetName val="ana2"/>
      <sheetName val="req03"/>
      <sheetName val="ana3"/>
      <sheetName val="CONS0088 - Rapport des prêts do"/>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C08"/>
      <sheetName val="RC08-Adjustment"/>
      <sheetName val="RC08-Manual entry"/>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L01"/>
      <sheetName val="RL01-Adjustment"/>
      <sheetName val="RL01-Manual entry"/>
    </sheetNames>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image" Target="../media/image3.emf"/><Relationship Id="rId5" Type="http://schemas.openxmlformats.org/officeDocument/2006/relationships/oleObject" Target="../embeddings/Microsoft_Word_97_-_2003_Document1.doc"/><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image" Target="../media/image3.emf"/><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oleObject" Target="../embeddings/Microsoft_Word_97_-_2003_Document2.doc"/><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image" Target="../media/image5.emf"/><Relationship Id="rId5" Type="http://schemas.openxmlformats.org/officeDocument/2006/relationships/oleObject" Target="../embeddings/Microsoft_Word_97_-_2003_Document3.doc"/><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image" Target="../media/image6.emf"/><Relationship Id="rId5" Type="http://schemas.openxmlformats.org/officeDocument/2006/relationships/oleObject" Target="../embeddings/Microsoft_Word_97_-_2003_Document4.doc"/><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image" Target="../media/image3.emf"/><Relationship Id="rId5" Type="http://schemas.openxmlformats.org/officeDocument/2006/relationships/oleObject" Target="../embeddings/Microsoft_Word_97_-_2003_Document5.doc"/><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5.bin"/><Relationship Id="rId5" Type="http://schemas.openxmlformats.org/officeDocument/2006/relationships/image" Target="../media/image3.emf"/><Relationship Id="rId4" Type="http://schemas.openxmlformats.org/officeDocument/2006/relationships/oleObject" Target="../embeddings/Microsoft_Word_97_-_2003_Document6.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6.bin"/><Relationship Id="rId5" Type="http://schemas.openxmlformats.org/officeDocument/2006/relationships/image" Target="../media/image3.emf"/><Relationship Id="rId4" Type="http://schemas.openxmlformats.org/officeDocument/2006/relationships/oleObject" Target="../embeddings/Microsoft_Word_97_-_2003_Document7.doc"/></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image" Target="../media/image7.emf"/><Relationship Id="rId5" Type="http://schemas.openxmlformats.org/officeDocument/2006/relationships/oleObject" Target="../embeddings/Microsoft_Word_97_-_2003_Document8.doc"/><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9.bin"/><Relationship Id="rId5" Type="http://schemas.openxmlformats.org/officeDocument/2006/relationships/image" Target="../media/image3.emf"/><Relationship Id="rId4" Type="http://schemas.openxmlformats.org/officeDocument/2006/relationships/oleObject" Target="../embeddings/Microsoft_Word_97_-_2003_Document9.doc"/></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image" Target="../media/image3.emf"/><Relationship Id="rId5" Type="http://schemas.openxmlformats.org/officeDocument/2006/relationships/oleObject" Target="../embeddings/Microsoft_Word_97_-_2003_Document10.doc"/><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image" Target="../media/image3.emf"/><Relationship Id="rId5" Type="http://schemas.openxmlformats.org/officeDocument/2006/relationships/oleObject" Target="../embeddings/Microsoft_Word_97_-_2003_Document11.doc"/><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image" Target="../media/image3.emf"/><Relationship Id="rId5" Type="http://schemas.openxmlformats.org/officeDocument/2006/relationships/oleObject" Target="../embeddings/Microsoft_Word_97_-_2003_Document12.doc"/><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image" Target="../media/image3.emf"/><Relationship Id="rId5" Type="http://schemas.openxmlformats.org/officeDocument/2006/relationships/oleObject" Target="../embeddings/Microsoft_Word_97_-_2003_Document13.doc"/><Relationship Id="rId4"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image" Target="../media/image3.emf"/><Relationship Id="rId5" Type="http://schemas.openxmlformats.org/officeDocument/2006/relationships/oleObject" Target="../embeddings/Microsoft_Word_97_-_2003_Document14.doc"/><Relationship Id="rId4"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7" Type="http://schemas.openxmlformats.org/officeDocument/2006/relationships/oleObject" Target="../embeddings/Microsoft_Word_97_-_2003_Document16.doc"/><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image" Target="../media/image5.emf"/><Relationship Id="rId5" Type="http://schemas.openxmlformats.org/officeDocument/2006/relationships/oleObject" Target="../embeddings/Microsoft_Word_97_-_2003_Document15.doc"/><Relationship Id="rId4"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32.bin"/><Relationship Id="rId5" Type="http://schemas.openxmlformats.org/officeDocument/2006/relationships/image" Target="../media/image3.emf"/><Relationship Id="rId4" Type="http://schemas.openxmlformats.org/officeDocument/2006/relationships/oleObject" Target="../embeddings/Microsoft_Word_97_-_2003_Document17.doc"/></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33.bin"/><Relationship Id="rId5" Type="http://schemas.openxmlformats.org/officeDocument/2006/relationships/image" Target="../media/image3.emf"/><Relationship Id="rId4" Type="http://schemas.openxmlformats.org/officeDocument/2006/relationships/oleObject" Target="../embeddings/Microsoft_Word_97_-_2003_Document18.doc"/></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image" Target="../media/image8.emf"/><Relationship Id="rId5" Type="http://schemas.openxmlformats.org/officeDocument/2006/relationships/oleObject" Target="../embeddings/Microsoft_Word_97_-_2003_Document19.doc"/><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36.bin"/><Relationship Id="rId5" Type="http://schemas.openxmlformats.org/officeDocument/2006/relationships/image" Target="../media/image3.emf"/><Relationship Id="rId4" Type="http://schemas.openxmlformats.org/officeDocument/2006/relationships/oleObject" Target="../embeddings/Microsoft_Word_97_-_2003_Document20.doc"/></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image" Target="../media/image9.emf"/><Relationship Id="rId5" Type="http://schemas.openxmlformats.org/officeDocument/2006/relationships/oleObject" Target="../embeddings/Microsoft_Word_97_-_2003_Document21.doc"/><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7" Type="http://schemas.openxmlformats.org/officeDocument/2006/relationships/oleObject" Target="../embeddings/Microsoft_Word_97_-_2003_Document23.doc"/><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image" Target="../media/image5.emf"/><Relationship Id="rId5" Type="http://schemas.openxmlformats.org/officeDocument/2006/relationships/oleObject" Target="../embeddings/Microsoft_Word_97_-_2003_Document22.doc"/><Relationship Id="rId4" Type="http://schemas.openxmlformats.org/officeDocument/2006/relationships/vmlDrawing" Target="../drawings/vmlDrawing21.v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41.bin"/><Relationship Id="rId5" Type="http://schemas.openxmlformats.org/officeDocument/2006/relationships/image" Target="../media/image3.emf"/><Relationship Id="rId4" Type="http://schemas.openxmlformats.org/officeDocument/2006/relationships/oleObject" Target="../embeddings/Microsoft_Word_97_-_2003_Document24.doc"/></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42.bin"/><Relationship Id="rId5" Type="http://schemas.openxmlformats.org/officeDocument/2006/relationships/image" Target="../media/image3.emf"/><Relationship Id="rId4" Type="http://schemas.openxmlformats.org/officeDocument/2006/relationships/oleObject" Target="../embeddings/Microsoft_Word_97_-_2003_Document25.doc"/></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43.bin"/><Relationship Id="rId5" Type="http://schemas.openxmlformats.org/officeDocument/2006/relationships/image" Target="../media/image3.emf"/><Relationship Id="rId4" Type="http://schemas.openxmlformats.org/officeDocument/2006/relationships/oleObject" Target="../embeddings/Microsoft_Word_97_-_2003_Document26.doc"/></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44.bin"/><Relationship Id="rId5" Type="http://schemas.openxmlformats.org/officeDocument/2006/relationships/image" Target="../media/image6.emf"/><Relationship Id="rId4" Type="http://schemas.openxmlformats.org/officeDocument/2006/relationships/oleObject" Target="../embeddings/Microsoft_Word_97_-_2003_Document27.doc"/></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45.bin"/><Relationship Id="rId5" Type="http://schemas.openxmlformats.org/officeDocument/2006/relationships/image" Target="../media/image3.emf"/><Relationship Id="rId4" Type="http://schemas.openxmlformats.org/officeDocument/2006/relationships/oleObject" Target="../embeddings/Microsoft_Word_97_-_2003_Document28.doc"/></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image" Target="../media/image3.emf"/><Relationship Id="rId5" Type="http://schemas.openxmlformats.org/officeDocument/2006/relationships/oleObject" Target="../embeddings/Microsoft_Word_97_-_2003_Document29.doc"/><Relationship Id="rId4" Type="http://schemas.openxmlformats.org/officeDocument/2006/relationships/vmlDrawing" Target="../drawings/vmlDrawing27.v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image" Target="../media/image3.emf"/><Relationship Id="rId5" Type="http://schemas.openxmlformats.org/officeDocument/2006/relationships/oleObject" Target="../embeddings/Microsoft_Word_97_-_2003_Document30.doc"/><Relationship Id="rId4"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image" Target="../media/image3.emf"/><Relationship Id="rId5" Type="http://schemas.openxmlformats.org/officeDocument/2006/relationships/oleObject" Target="../embeddings/Microsoft_Word_97_-_2003_Document31.doc"/><Relationship Id="rId4" Type="http://schemas.openxmlformats.org/officeDocument/2006/relationships/vmlDrawing" Target="../drawings/vmlDrawing29.v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image" Target="../media/image3.emf"/><Relationship Id="rId5" Type="http://schemas.openxmlformats.org/officeDocument/2006/relationships/oleObject" Target="../embeddings/Microsoft_Word_97_-_2003_Document32.doc"/><Relationship Id="rId4" Type="http://schemas.openxmlformats.org/officeDocument/2006/relationships/vmlDrawing" Target="../drawings/vmlDrawing30.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image" Target="../media/image10.emf"/><Relationship Id="rId5" Type="http://schemas.openxmlformats.org/officeDocument/2006/relationships/oleObject" Target="../embeddings/Microsoft_Word_97_-_2003_Document33.doc"/><Relationship Id="rId4" Type="http://schemas.openxmlformats.org/officeDocument/2006/relationships/vmlDrawing" Target="../drawings/vmlDrawing31.v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3.xml"/><Relationship Id="rId1" Type="http://schemas.openxmlformats.org/officeDocument/2006/relationships/printerSettings" Target="../printerSettings/printerSettings56.bin"/><Relationship Id="rId5" Type="http://schemas.openxmlformats.org/officeDocument/2006/relationships/image" Target="../media/image3.emf"/><Relationship Id="rId4" Type="http://schemas.openxmlformats.org/officeDocument/2006/relationships/oleObject" Target="../embeddings/Microsoft_Word_97_-_2003_Document34.doc"/></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image" Target="../media/image11.emf"/><Relationship Id="rId5" Type="http://schemas.openxmlformats.org/officeDocument/2006/relationships/oleObject" Target="../embeddings/Microsoft_Word_97_-_2003_Document35.doc"/><Relationship Id="rId4" Type="http://schemas.openxmlformats.org/officeDocument/2006/relationships/vmlDrawing" Target="../drawings/vmlDrawing33.v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image" Target="../media/image3.emf"/><Relationship Id="rId5" Type="http://schemas.openxmlformats.org/officeDocument/2006/relationships/oleObject" Target="../embeddings/Microsoft_Word_97_-_2003_Document36.doc"/><Relationship Id="rId4" Type="http://schemas.openxmlformats.org/officeDocument/2006/relationships/vmlDrawing" Target="../drawings/vmlDrawing34.v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image" Target="../media/image3.emf"/><Relationship Id="rId5" Type="http://schemas.openxmlformats.org/officeDocument/2006/relationships/oleObject" Target="../embeddings/Microsoft_Word_97_-_2003_Document37.doc"/><Relationship Id="rId4" Type="http://schemas.openxmlformats.org/officeDocument/2006/relationships/vmlDrawing" Target="../drawings/vmlDrawing35.v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image" Target="../media/image12.emf"/><Relationship Id="rId5" Type="http://schemas.openxmlformats.org/officeDocument/2006/relationships/oleObject" Target="../embeddings/Microsoft_Word_97_-_2003_Document38.doc"/><Relationship Id="rId4" Type="http://schemas.openxmlformats.org/officeDocument/2006/relationships/vmlDrawing" Target="../drawings/vmlDrawing3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Feuil1">
    <tabColor rgb="FF0070C0"/>
    <pageSetUpPr fitToPage="1"/>
  </sheetPr>
  <dimension ref="A2:R44"/>
  <sheetViews>
    <sheetView showGridLines="0" tabSelected="1" defaultGridColor="0" view="pageBreakPreview" colorId="22" zoomScale="85" zoomScaleNormal="75" zoomScaleSheetLayoutView="85" workbookViewId="0">
      <selection activeCell="C3" sqref="C3"/>
    </sheetView>
  </sheetViews>
  <sheetFormatPr defaultColWidth="8.88671875" defaultRowHeight="15"/>
  <cols>
    <col min="1" max="5" width="8.6640625" style="312" customWidth="1"/>
    <col min="6" max="6" width="7.109375" style="312" customWidth="1"/>
    <col min="7" max="16" width="9.33203125" style="312" customWidth="1"/>
    <col min="17" max="16384" width="8.88671875" style="312"/>
  </cols>
  <sheetData>
    <row r="2" spans="1:16" ht="16.5" customHeight="1">
      <c r="B2" s="313"/>
      <c r="P2" s="314"/>
    </row>
    <row r="3" spans="1:16" ht="26.25">
      <c r="B3" s="313"/>
      <c r="K3" s="315"/>
    </row>
    <row r="4" spans="1:16">
      <c r="C4" s="312" t="s">
        <v>0</v>
      </c>
    </row>
    <row r="5" spans="1:16">
      <c r="B5" s="313"/>
    </row>
    <row r="7" spans="1:16" ht="14.25" customHeight="1"/>
    <row r="11" spans="1:16">
      <c r="E11" s="312" t="s">
        <v>0</v>
      </c>
    </row>
    <row r="14" spans="1:16" ht="30.75">
      <c r="A14" s="316"/>
      <c r="B14" s="316"/>
      <c r="C14" s="316"/>
      <c r="D14" s="317"/>
      <c r="E14" s="316"/>
    </row>
    <row r="18" spans="1:16" ht="33.75">
      <c r="A18" s="19" t="s">
        <v>657</v>
      </c>
      <c r="B18" s="19"/>
      <c r="C18" s="19"/>
      <c r="D18" s="19"/>
      <c r="E18" s="19"/>
      <c r="F18" s="19"/>
      <c r="G18" s="19"/>
      <c r="H18" s="19"/>
      <c r="I18" s="19"/>
      <c r="J18" s="19"/>
      <c r="K18" s="19"/>
      <c r="L18" s="19"/>
      <c r="M18" s="19"/>
      <c r="N18" s="19"/>
      <c r="O18" s="19"/>
      <c r="P18" s="19"/>
    </row>
    <row r="20" spans="1:16" ht="20.25" customHeight="1">
      <c r="F20" s="318"/>
    </row>
    <row r="21" spans="1:16" ht="26.25">
      <c r="F21" s="318"/>
    </row>
    <row r="22" spans="1:16" ht="34.5" customHeight="1">
      <c r="A22" s="27" t="s">
        <v>985</v>
      </c>
      <c r="B22" s="27"/>
      <c r="C22" s="27"/>
      <c r="D22" s="27"/>
      <c r="E22" s="27"/>
      <c r="F22" s="27"/>
      <c r="G22" s="27"/>
      <c r="H22" s="27"/>
      <c r="I22" s="27"/>
      <c r="J22" s="27"/>
      <c r="K22" s="27"/>
      <c r="L22" s="27"/>
      <c r="M22" s="27"/>
      <c r="N22" s="27"/>
      <c r="O22" s="27"/>
      <c r="P22" s="27"/>
    </row>
    <row r="23" spans="1:16" ht="27.75" customHeight="1">
      <c r="A23" s="1836"/>
      <c r="B23" s="1836"/>
      <c r="C23" s="1837"/>
      <c r="D23" s="1837"/>
      <c r="E23" s="1837"/>
      <c r="F23" s="1837"/>
      <c r="G23" s="1837"/>
      <c r="H23" s="1837"/>
      <c r="I23" s="1837"/>
      <c r="J23" s="1837"/>
      <c r="K23" s="1837"/>
      <c r="L23" s="1837"/>
      <c r="M23" s="1837"/>
      <c r="N23" s="1837"/>
      <c r="O23" s="1836"/>
      <c r="P23" s="1836"/>
    </row>
    <row r="24" spans="1:16" ht="30" customHeight="1">
      <c r="A24" s="31" t="s">
        <v>36</v>
      </c>
      <c r="B24" s="31"/>
      <c r="C24" s="31"/>
      <c r="D24" s="31"/>
      <c r="E24" s="31"/>
      <c r="F24" s="31"/>
      <c r="G24" s="31"/>
      <c r="H24" s="31"/>
      <c r="I24" s="31"/>
      <c r="J24" s="31"/>
      <c r="K24" s="31"/>
      <c r="L24" s="31"/>
      <c r="M24" s="31"/>
      <c r="N24" s="31"/>
      <c r="O24" s="31"/>
      <c r="P24" s="31"/>
    </row>
    <row r="25" spans="1:16" ht="30" customHeight="1">
      <c r="A25" s="319"/>
      <c r="B25" s="319"/>
      <c r="C25" s="319"/>
      <c r="D25" s="319"/>
      <c r="E25" s="319"/>
      <c r="F25" s="319"/>
      <c r="G25" s="319"/>
      <c r="H25" s="319"/>
      <c r="I25" s="942" t="s">
        <v>0</v>
      </c>
      <c r="J25" s="319"/>
      <c r="K25" s="319"/>
      <c r="L25" s="319"/>
      <c r="M25" s="319"/>
      <c r="N25" s="319"/>
      <c r="O25" s="319"/>
      <c r="P25" s="319"/>
    </row>
    <row r="26" spans="1:16">
      <c r="E26" s="320"/>
    </row>
    <row r="27" spans="1:16" ht="27.75" customHeight="1">
      <c r="A27" s="321"/>
      <c r="B27" s="322"/>
      <c r="C27" s="30"/>
      <c r="D27" s="30"/>
      <c r="E27" s="30"/>
      <c r="F27" s="30"/>
      <c r="G27" s="30"/>
      <c r="H27" s="30"/>
      <c r="I27" s="30"/>
      <c r="J27" s="30"/>
      <c r="K27" s="30"/>
      <c r="L27" s="30"/>
      <c r="M27" s="30"/>
      <c r="N27" s="30"/>
    </row>
    <row r="28" spans="1:16" ht="27.75" customHeight="1">
      <c r="A28" s="321"/>
      <c r="B28" s="322"/>
      <c r="C28" s="30"/>
      <c r="D28" s="30"/>
      <c r="E28" s="30"/>
      <c r="F28" s="30"/>
      <c r="G28" s="30"/>
      <c r="H28" s="30"/>
      <c r="I28" s="30"/>
      <c r="J28" s="30"/>
      <c r="K28" s="30"/>
      <c r="L28" s="30"/>
      <c r="M28" s="30"/>
      <c r="N28" s="30"/>
    </row>
    <row r="29" spans="1:16">
      <c r="A29" s="323"/>
      <c r="B29" s="322"/>
      <c r="C29" s="322"/>
      <c r="D29" s="322"/>
      <c r="E29" s="322"/>
      <c r="F29" s="324"/>
    </row>
    <row r="30" spans="1:16">
      <c r="A30" s="323"/>
      <c r="B30" s="322"/>
      <c r="C30" s="322"/>
      <c r="D30" s="322"/>
      <c r="E30" s="322"/>
      <c r="F30" s="324"/>
    </row>
    <row r="31" spans="1:16">
      <c r="A31" s="323"/>
      <c r="B31" s="322"/>
      <c r="C31" s="322"/>
      <c r="D31" s="322"/>
      <c r="E31" s="322"/>
      <c r="F31" s="324"/>
    </row>
    <row r="32" spans="1:16">
      <c r="A32" s="323"/>
      <c r="B32" s="322"/>
      <c r="C32" s="322"/>
      <c r="D32" s="322"/>
      <c r="E32" s="322"/>
      <c r="F32" s="324"/>
    </row>
    <row r="33" spans="1:18">
      <c r="A33" s="325"/>
      <c r="C33" s="322"/>
      <c r="D33" s="322"/>
    </row>
    <row r="34" spans="1:18" ht="15.75" thickBot="1">
      <c r="C34" s="322"/>
      <c r="D34" s="322"/>
    </row>
    <row r="35" spans="1:18">
      <c r="A35" s="34" t="s">
        <v>17</v>
      </c>
      <c r="B35" s="34"/>
      <c r="C35" s="34"/>
      <c r="D35" s="34"/>
      <c r="E35" s="34"/>
      <c r="F35" s="34"/>
      <c r="G35" s="34"/>
      <c r="H35" s="34"/>
      <c r="I35" s="34"/>
      <c r="J35" s="34"/>
      <c r="K35" s="34"/>
      <c r="L35" s="34"/>
      <c r="M35" s="34"/>
      <c r="N35" s="34"/>
      <c r="O35" s="34"/>
      <c r="P35" s="34"/>
    </row>
    <row r="36" spans="1:18">
      <c r="A36" s="326"/>
      <c r="B36" s="308"/>
      <c r="C36" s="310"/>
      <c r="D36" s="310"/>
      <c r="E36" s="308"/>
      <c r="F36" s="308"/>
      <c r="G36" s="308"/>
      <c r="H36" s="308"/>
      <c r="I36" s="308"/>
      <c r="J36" s="308"/>
      <c r="K36" s="308"/>
      <c r="L36" s="308"/>
      <c r="M36" s="308"/>
    </row>
    <row r="37" spans="1:18" s="308" customFormat="1" ht="18">
      <c r="A37" s="25" t="s">
        <v>603</v>
      </c>
      <c r="B37" s="25"/>
      <c r="C37" s="25"/>
      <c r="D37" s="25"/>
      <c r="E37" s="25"/>
      <c r="F37" s="25"/>
      <c r="G37" s="25"/>
      <c r="H37" s="25"/>
      <c r="I37" s="25"/>
      <c r="J37" s="25"/>
      <c r="K37" s="25"/>
      <c r="L37" s="25"/>
      <c r="M37" s="25"/>
      <c r="N37" s="25"/>
      <c r="O37" s="25"/>
      <c r="P37" s="25"/>
      <c r="Q37" s="312"/>
      <c r="R37" s="312"/>
    </row>
    <row r="38" spans="1:18" s="308" customFormat="1" ht="18">
      <c r="A38" s="25" t="s">
        <v>715</v>
      </c>
      <c r="B38" s="25"/>
      <c r="C38" s="25"/>
      <c r="D38" s="25"/>
      <c r="E38" s="25"/>
      <c r="F38" s="25"/>
      <c r="G38" s="25"/>
      <c r="H38" s="25"/>
      <c r="I38" s="25"/>
      <c r="J38" s="25"/>
      <c r="K38" s="25"/>
      <c r="L38" s="25"/>
      <c r="M38" s="25"/>
      <c r="N38" s="25"/>
      <c r="O38" s="25"/>
      <c r="P38" s="25"/>
    </row>
    <row r="39" spans="1:18" ht="18">
      <c r="A39" s="25" t="s">
        <v>942</v>
      </c>
      <c r="B39" s="25"/>
      <c r="C39" s="25"/>
      <c r="D39" s="25"/>
      <c r="E39" s="25"/>
      <c r="F39" s="25"/>
      <c r="G39" s="25"/>
      <c r="H39" s="25"/>
      <c r="I39" s="25"/>
      <c r="J39" s="25"/>
      <c r="K39" s="25"/>
      <c r="L39" s="25"/>
      <c r="M39" s="25"/>
      <c r="N39" s="25"/>
      <c r="O39" s="25"/>
      <c r="P39" s="25"/>
    </row>
    <row r="40" spans="1:18" s="308" customFormat="1" ht="15.75" customHeight="1">
      <c r="A40" s="25" t="s">
        <v>925</v>
      </c>
      <c r="B40" s="25"/>
      <c r="C40" s="25"/>
      <c r="D40" s="25"/>
      <c r="E40" s="25"/>
      <c r="F40" s="25"/>
      <c r="G40" s="25"/>
      <c r="H40" s="25"/>
      <c r="I40" s="25"/>
      <c r="J40" s="25"/>
      <c r="K40" s="25"/>
      <c r="L40" s="25"/>
      <c r="M40" s="25"/>
      <c r="N40" s="25"/>
      <c r="O40" s="25"/>
      <c r="P40" s="25"/>
    </row>
    <row r="41" spans="1:18" ht="32.25" customHeight="1">
      <c r="A41" s="24" t="s">
        <v>604</v>
      </c>
      <c r="B41" s="24"/>
      <c r="C41" s="24"/>
      <c r="D41" s="24"/>
      <c r="E41" s="24"/>
      <c r="F41" s="24"/>
      <c r="G41" s="24"/>
      <c r="H41" s="24"/>
      <c r="I41" s="24"/>
      <c r="J41" s="24"/>
      <c r="K41" s="24"/>
      <c r="L41" s="24"/>
      <c r="M41" s="24"/>
      <c r="N41" s="24"/>
      <c r="O41" s="24"/>
      <c r="P41" s="24"/>
    </row>
    <row r="42" spans="1:18">
      <c r="A42" s="323"/>
      <c r="B42" s="322"/>
      <c r="C42" s="322"/>
      <c r="D42" s="322"/>
      <c r="E42" s="322"/>
      <c r="F42" s="324"/>
    </row>
    <row r="43" spans="1:18" ht="18">
      <c r="A43" s="25"/>
      <c r="B43" s="25"/>
      <c r="C43" s="25"/>
      <c r="D43" s="25"/>
      <c r="E43" s="25"/>
      <c r="F43" s="25"/>
      <c r="G43" s="25"/>
      <c r="H43" s="25"/>
      <c r="I43" s="25"/>
      <c r="J43" s="25"/>
      <c r="K43" s="25"/>
      <c r="L43" s="25"/>
      <c r="M43" s="25"/>
      <c r="N43" s="25"/>
      <c r="O43" s="25"/>
      <c r="P43" s="25"/>
    </row>
    <row r="44" spans="1:18">
      <c r="E44" s="327"/>
    </row>
  </sheetData>
  <dataConsolidate/>
  <customSheetViews>
    <customSheetView guid="{8A450B70-B9B2-45BD-9C86-916B7D35EE29}" scale="70" colorId="22" showPageBreaks="1" showGridLines="0" printArea="1" view="pageBreakPreview">
      <selection activeCell="A19" sqref="A19"/>
      <pageMargins left="0.3" right="0.3" top="0.21" bottom="0.26" header="0.41" footer="0.19"/>
      <printOptions horizontalCentered="1"/>
      <pageSetup scale="72" orientation="landscape" r:id="rId1"/>
      <headerFooter alignWithMargins="0"/>
    </customSheetView>
    <customSheetView guid="{6E56944C-2EC7-4E86-A58B-8D822666CEE1}" scale="60" colorId="22" showGridLines="0" showRuler="0">
      <pageMargins left="0.2" right="0.16" top="0.47199999999999998" bottom="0.2" header="0.5" footer="0.5"/>
      <pageSetup scale="74" orientation="landscape" r:id="rId2"/>
      <headerFooter alignWithMargins="0"/>
    </customSheetView>
  </customSheetViews>
  <mergeCells count="11">
    <mergeCell ref="A18:P18"/>
    <mergeCell ref="A22:P22"/>
    <mergeCell ref="A24:P24"/>
    <mergeCell ref="C27:N28"/>
    <mergeCell ref="A43:P43"/>
    <mergeCell ref="A41:P41"/>
    <mergeCell ref="A35:P35"/>
    <mergeCell ref="A38:P38"/>
    <mergeCell ref="A40:P40"/>
    <mergeCell ref="A37:P37"/>
    <mergeCell ref="A39:P39"/>
  </mergeCells>
  <phoneticPr fontId="17" type="noConversion"/>
  <printOptions horizontalCentered="1"/>
  <pageMargins left="0.31496062992125984" right="0.31496062992125984" top="0.19685039370078741" bottom="0.27559055118110237" header="0.39370078740157483" footer="0.19685039370078741"/>
  <pageSetup scale="73"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0070C0"/>
  </sheetPr>
  <dimension ref="A1:K1"/>
  <sheetViews>
    <sheetView view="pageBreakPreview" zoomScale="85" zoomScaleNormal="100" zoomScaleSheetLayoutView="85" workbookViewId="0">
      <selection activeCell="A6" sqref="A6"/>
    </sheetView>
  </sheetViews>
  <sheetFormatPr defaultColWidth="11.5546875" defaultRowHeight="15"/>
  <cols>
    <col min="1" max="1" width="25.77734375" style="220" customWidth="1"/>
    <col min="2" max="2" width="21.44140625" style="220" customWidth="1"/>
    <col min="3" max="3" width="16.5546875" style="220" customWidth="1"/>
    <col min="4" max="4" width="18" style="220" customWidth="1"/>
    <col min="5" max="5" width="25.88671875" style="220" customWidth="1"/>
    <col min="6" max="16384" width="11.5546875" style="220"/>
  </cols>
  <sheetData>
    <row r="1" spans="1:11" ht="32.25" customHeight="1">
      <c r="A1" s="28" t="s">
        <v>525</v>
      </c>
      <c r="B1" s="28"/>
      <c r="C1" s="28"/>
      <c r="D1" s="28"/>
      <c r="E1" s="28"/>
      <c r="F1" s="328"/>
      <c r="G1" s="328"/>
      <c r="H1" s="328"/>
      <c r="I1" s="328"/>
      <c r="J1" s="328"/>
      <c r="K1" s="328"/>
    </row>
  </sheetData>
  <customSheetViews>
    <customSheetView guid="{8A450B70-B9B2-45BD-9C86-916B7D35EE29}" scale="75" showPageBreaks="1" printArea="1" view="pageBreakPreview">
      <selection activeCell="D30" sqref="D30"/>
      <pageMargins left="0.47244094488188981" right="0.31496062992125984" top="0.51181102362204722" bottom="0.74803149606299213" header="0.31496062992125984" footer="0.31496062992125984"/>
      <printOptions horizontalCentered="1"/>
      <pageSetup orientation="landscape" r:id="rId1"/>
    </customSheetView>
  </customSheetViews>
  <mergeCells count="1">
    <mergeCell ref="A1:E1"/>
  </mergeCells>
  <printOptions horizontalCentered="1"/>
  <pageMargins left="0.31496062992125984" right="0.31496062992125984" top="0.39370078740157483" bottom="0.39370078740157483" header="0.19685039370078741" footer="0.19685039370078741"/>
  <pageSetup orientation="landscape" r:id="rId2"/>
  <drawing r:id="rId3"/>
  <legacyDrawing r:id="rId4"/>
  <oleObjects>
    <mc:AlternateContent xmlns:mc="http://schemas.openxmlformats.org/markup-compatibility/2006">
      <mc:Choice Requires="x14">
        <oleObject progId="Word.Document.8" shapeId="562179" r:id="rId5">
          <objectPr defaultSize="0" autoPict="0" r:id="rId6">
            <anchor moveWithCells="1">
              <from>
                <xdr:col>0</xdr:col>
                <xdr:colOff>76200</xdr:colOff>
                <xdr:row>0</xdr:row>
                <xdr:rowOff>76200</xdr:rowOff>
              </from>
              <to>
                <xdr:col>0</xdr:col>
                <xdr:colOff>371475</xdr:colOff>
                <xdr:row>2</xdr:row>
                <xdr:rowOff>85725</xdr:rowOff>
              </to>
            </anchor>
          </objectPr>
        </oleObject>
      </mc:Choice>
      <mc:Fallback>
        <oleObject progId="Word.Document.8" shapeId="562179" r:id="rId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0070C0"/>
    <pageSetUpPr fitToPage="1"/>
  </sheetPr>
  <dimension ref="A1:K47"/>
  <sheetViews>
    <sheetView showGridLines="0" view="pageBreakPreview" zoomScale="75" zoomScaleNormal="85" zoomScaleSheetLayoutView="75" workbookViewId="0">
      <selection activeCell="F7" sqref="F7"/>
    </sheetView>
  </sheetViews>
  <sheetFormatPr defaultColWidth="8.88671875" defaultRowHeight="15"/>
  <cols>
    <col min="1" max="8" width="8.88671875" style="308"/>
    <col min="9" max="9" width="9.5546875" style="308" customWidth="1"/>
    <col min="10" max="10" width="25.88671875" style="308" customWidth="1"/>
    <col min="11" max="11" width="11.88671875" style="308" customWidth="1"/>
    <col min="12" max="16384" width="8.88671875" style="308"/>
  </cols>
  <sheetData>
    <row r="1" spans="1:11" ht="32.25" customHeight="1">
      <c r="A1" s="33" t="s">
        <v>26</v>
      </c>
      <c r="B1" s="33"/>
      <c r="C1" s="33"/>
      <c r="D1" s="33"/>
      <c r="E1" s="33"/>
      <c r="F1" s="33"/>
      <c r="G1" s="33"/>
      <c r="H1" s="33"/>
      <c r="I1" s="33"/>
      <c r="J1" s="33"/>
      <c r="K1" s="33"/>
    </row>
    <row r="2" spans="1:11" ht="12" customHeight="1">
      <c r="A2" s="309"/>
      <c r="B2" s="309"/>
      <c r="C2" s="309"/>
      <c r="D2" s="309"/>
      <c r="E2" s="309"/>
      <c r="F2" s="309"/>
      <c r="G2" s="309"/>
      <c r="H2" s="309"/>
      <c r="I2" s="309"/>
      <c r="J2" s="309"/>
      <c r="K2" s="309"/>
    </row>
    <row r="3" spans="1:11" ht="17.25" customHeight="1">
      <c r="A3" s="310"/>
      <c r="B3" s="310"/>
      <c r="C3" s="310"/>
      <c r="D3" s="310"/>
      <c r="E3" s="310"/>
      <c r="F3" s="310"/>
      <c r="G3" s="310"/>
      <c r="H3" s="310"/>
      <c r="I3" s="310"/>
      <c r="J3" s="310"/>
      <c r="K3" s="310"/>
    </row>
    <row r="4" spans="1:11" ht="17.25" customHeight="1">
      <c r="A4" s="326"/>
    </row>
    <row r="5" spans="1:11" ht="17.25" customHeight="1">
      <c r="A5" s="326" t="s">
        <v>639</v>
      </c>
    </row>
    <row r="6" spans="1:11" ht="17.25" customHeight="1">
      <c r="A6" s="308" t="s">
        <v>327</v>
      </c>
      <c r="K6" s="308" t="s">
        <v>638</v>
      </c>
    </row>
    <row r="7" spans="1:11" ht="17.25" customHeight="1">
      <c r="A7" s="308" t="s">
        <v>828</v>
      </c>
      <c r="K7" s="308" t="s">
        <v>526</v>
      </c>
    </row>
    <row r="8" spans="1:11" ht="17.25" customHeight="1">
      <c r="A8" s="308" t="s">
        <v>641</v>
      </c>
      <c r="K8" s="308" t="s">
        <v>554</v>
      </c>
    </row>
    <row r="9" spans="1:11" ht="17.25" customHeight="1">
      <c r="A9" s="308" t="s">
        <v>463</v>
      </c>
      <c r="K9" s="308" t="s">
        <v>555</v>
      </c>
    </row>
    <row r="10" spans="1:11" ht="17.25" customHeight="1">
      <c r="A10" s="308" t="s">
        <v>465</v>
      </c>
      <c r="K10" s="308" t="s">
        <v>464</v>
      </c>
    </row>
    <row r="11" spans="1:11" ht="17.25" customHeight="1">
      <c r="A11" s="308" t="s">
        <v>858</v>
      </c>
      <c r="K11" s="308" t="s">
        <v>15</v>
      </c>
    </row>
    <row r="12" spans="1:11" ht="17.25" customHeight="1">
      <c r="A12" s="308" t="s">
        <v>153</v>
      </c>
      <c r="K12" s="308" t="s">
        <v>35</v>
      </c>
    </row>
    <row r="13" spans="1:11" ht="17.25" customHeight="1">
      <c r="A13" s="308" t="s">
        <v>855</v>
      </c>
      <c r="K13" s="308" t="s">
        <v>835</v>
      </c>
    </row>
    <row r="14" spans="1:11" ht="17.25" customHeight="1">
      <c r="A14" s="308" t="s">
        <v>537</v>
      </c>
      <c r="K14" s="308" t="s">
        <v>836</v>
      </c>
    </row>
    <row r="15" spans="1:11" ht="17.25" customHeight="1">
      <c r="A15" s="308" t="s">
        <v>640</v>
      </c>
      <c r="K15" s="308" t="s">
        <v>837</v>
      </c>
    </row>
    <row r="16" spans="1:11" ht="17.25" customHeight="1">
      <c r="A16" s="308" t="s">
        <v>726</v>
      </c>
      <c r="K16" s="308" t="s">
        <v>556</v>
      </c>
    </row>
    <row r="17" spans="1:11" ht="17.25" customHeight="1">
      <c r="A17" s="308" t="s">
        <v>833</v>
      </c>
      <c r="K17" s="308" t="s">
        <v>557</v>
      </c>
    </row>
    <row r="18" spans="1:11" ht="17.25" customHeight="1">
      <c r="A18" s="308" t="s">
        <v>746</v>
      </c>
      <c r="K18" s="308" t="s">
        <v>417</v>
      </c>
    </row>
    <row r="19" spans="1:11" ht="17.25" customHeight="1">
      <c r="A19" s="308" t="s">
        <v>175</v>
      </c>
      <c r="K19" s="308" t="s">
        <v>466</v>
      </c>
    </row>
    <row r="20" spans="1:11" ht="17.25" customHeight="1">
      <c r="A20" s="308" t="s">
        <v>608</v>
      </c>
      <c r="K20" s="308" t="s">
        <v>467</v>
      </c>
    </row>
    <row r="21" spans="1:11" ht="17.25" customHeight="1">
      <c r="A21" s="308" t="s">
        <v>609</v>
      </c>
      <c r="K21" s="308" t="s">
        <v>468</v>
      </c>
    </row>
    <row r="22" spans="1:11" ht="17.25" customHeight="1">
      <c r="A22" s="308" t="s">
        <v>699</v>
      </c>
      <c r="K22" s="308" t="s">
        <v>469</v>
      </c>
    </row>
    <row r="23" spans="1:11" ht="17.25" customHeight="1">
      <c r="A23" s="308" t="s">
        <v>154</v>
      </c>
      <c r="K23" s="308" t="s">
        <v>457</v>
      </c>
    </row>
    <row r="24" spans="1:11" ht="17.25" customHeight="1">
      <c r="A24" s="308" t="s">
        <v>620</v>
      </c>
      <c r="K24" s="308" t="s">
        <v>155</v>
      </c>
    </row>
    <row r="25" spans="1:11" ht="17.25" customHeight="1">
      <c r="A25" s="308" t="s">
        <v>920</v>
      </c>
      <c r="K25" s="308" t="s">
        <v>156</v>
      </c>
    </row>
    <row r="26" spans="1:11" ht="17.25" customHeight="1">
      <c r="A26" s="308" t="s">
        <v>213</v>
      </c>
      <c r="K26" s="308" t="s">
        <v>636</v>
      </c>
    </row>
    <row r="27" spans="1:11" ht="17.25" customHeight="1">
      <c r="A27" s="308" t="s">
        <v>458</v>
      </c>
      <c r="K27" s="308" t="s">
        <v>727</v>
      </c>
    </row>
    <row r="28" spans="1:11" ht="17.25" customHeight="1">
      <c r="A28" s="308" t="s">
        <v>157</v>
      </c>
      <c r="K28" s="308" t="s">
        <v>834</v>
      </c>
    </row>
    <row r="29" spans="1:11" ht="17.25" customHeight="1">
      <c r="A29" s="308" t="s">
        <v>470</v>
      </c>
      <c r="K29" s="308" t="s">
        <v>919</v>
      </c>
    </row>
    <row r="30" spans="1:11" ht="17.25" customHeight="1"/>
    <row r="31" spans="1:11" ht="17.25" customHeight="1"/>
    <row r="32" spans="1:11" ht="17.25" customHeight="1"/>
    <row r="33" spans="1:11" ht="17.25" customHeight="1"/>
    <row r="34" spans="1:11" ht="17.25" customHeight="1"/>
    <row r="35" spans="1:11" ht="17.25" customHeight="1">
      <c r="B35" s="310"/>
      <c r="C35" s="310"/>
      <c r="D35" s="310"/>
      <c r="E35" s="310"/>
      <c r="F35" s="310"/>
      <c r="G35" s="310"/>
      <c r="H35" s="310"/>
      <c r="I35" s="310"/>
      <c r="J35" s="310"/>
      <c r="K35" s="310"/>
    </row>
    <row r="36" spans="1:11" ht="17.25" customHeight="1" thickBot="1">
      <c r="A36" s="329"/>
      <c r="B36" s="330"/>
      <c r="C36" s="330"/>
      <c r="D36" s="330"/>
      <c r="E36" s="330"/>
      <c r="F36" s="330"/>
      <c r="G36" s="330"/>
      <c r="H36" s="330"/>
      <c r="I36" s="330"/>
      <c r="J36" s="330"/>
      <c r="K36" s="330"/>
    </row>
    <row r="37" spans="1:11" ht="17.25" customHeight="1">
      <c r="A37" s="29" t="s">
        <v>25</v>
      </c>
      <c r="B37" s="29"/>
      <c r="C37" s="29"/>
      <c r="D37" s="29"/>
      <c r="E37" s="29"/>
      <c r="F37" s="29"/>
      <c r="G37" s="29"/>
      <c r="H37" s="29"/>
      <c r="I37" s="29"/>
      <c r="J37" s="29"/>
      <c r="K37" s="29"/>
    </row>
    <row r="38" spans="1:11" ht="17.25" customHeight="1"/>
    <row r="39" spans="1:11" ht="17.25" customHeight="1"/>
    <row r="40" spans="1:11" ht="17.25" customHeight="1"/>
    <row r="41" spans="1:11" ht="17.25" customHeight="1"/>
    <row r="42" spans="1:11" ht="17.25" customHeight="1"/>
    <row r="43" spans="1:11" ht="17.25" customHeight="1"/>
    <row r="44" spans="1:11" ht="17.25" customHeight="1"/>
    <row r="45" spans="1:11" ht="17.25" customHeight="1"/>
    <row r="46" spans="1:11" ht="17.25" customHeight="1"/>
    <row r="47" spans="1:11" ht="17.25" customHeight="1"/>
  </sheetData>
  <customSheetViews>
    <customSheetView guid="{8A450B70-B9B2-45BD-9C86-916B7D35EE29}" scale="75" showPageBreaks="1" showGridLines="0" fitToPage="1" printArea="1" view="pageBreakPreview">
      <selection activeCell="A24" sqref="A24"/>
      <pageMargins left="0.39370078740157483" right="0.39370078740157483" top="0.27559055118110237" bottom="0.31496062992125984" header="0.23622047244094491" footer="0"/>
      <printOptions horizontalCentered="1"/>
      <pageSetup scale="92" orientation="landscape" r:id="rId1"/>
      <headerFooter alignWithMargins="0"/>
    </customSheetView>
    <customSheetView guid="{6E56944C-2EC7-4E86-A58B-8D822666CEE1}" showGridLines="0" showRuler="0">
      <selection activeCell="B24" sqref="B24"/>
      <pageMargins left="0.74803149606299213" right="0.74803149606299213" top="0.43307086614173229" bottom="0.51181102362204722" header="0.51181102362204722" footer="0.51181102362204722"/>
      <pageSetup orientation="landscape" r:id="rId2"/>
      <headerFooter alignWithMargins="0"/>
    </customSheetView>
  </customSheetViews>
  <mergeCells count="2">
    <mergeCell ref="A1:K1"/>
    <mergeCell ref="A37:K37"/>
  </mergeCells>
  <phoneticPr fontId="17" type="noConversion"/>
  <printOptions horizontalCentered="1"/>
  <pageMargins left="0.31496062992125984" right="0.31496062992125984" top="0.39370078740157483" bottom="0.39370078740157483" header="0.23622047244094491" footer="0"/>
  <pageSetup scale="84" orientation="landscape" r:id="rId3"/>
  <headerFooter alignWithMargins="0"/>
  <drawing r:id="rId4"/>
  <legacyDrawing r:id="rId5"/>
  <oleObjects>
    <mc:AlternateContent xmlns:mc="http://schemas.openxmlformats.org/markup-compatibility/2006">
      <mc:Choice Requires="x14">
        <oleObject progId="Word.Document.8" shapeId="3092" r:id="rId6">
          <objectPr defaultSize="0" autoPict="0" r:id="rId7">
            <anchor moveWithCells="1">
              <from>
                <xdr:col>0</xdr:col>
                <xdr:colOff>76200</xdr:colOff>
                <xdr:row>0</xdr:row>
                <xdr:rowOff>104775</xdr:rowOff>
              </from>
              <to>
                <xdr:col>0</xdr:col>
                <xdr:colOff>371475</xdr:colOff>
                <xdr:row>2</xdr:row>
                <xdr:rowOff>152400</xdr:rowOff>
              </to>
            </anchor>
          </objectPr>
        </oleObject>
      </mc:Choice>
      <mc:Fallback>
        <oleObject progId="Word.Document.8" shapeId="3092"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3">
    <tabColor rgb="FF7030A0"/>
    <pageSetUpPr fitToPage="1"/>
  </sheetPr>
  <dimension ref="A1:AM49"/>
  <sheetViews>
    <sheetView view="pageBreakPreview" zoomScale="70" zoomScaleNormal="70" zoomScaleSheetLayoutView="70" workbookViewId="0">
      <selection sqref="A1:K1"/>
    </sheetView>
  </sheetViews>
  <sheetFormatPr defaultColWidth="7.109375" defaultRowHeight="12.75"/>
  <cols>
    <col min="1" max="1" width="43.44140625" style="140" customWidth="1"/>
    <col min="2" max="2" width="2" style="140" customWidth="1"/>
    <col min="3" max="3" width="3" style="140" customWidth="1"/>
    <col min="4" max="11" width="16.109375" style="140" customWidth="1"/>
    <col min="12" max="22" width="9.6640625" style="140" customWidth="1"/>
    <col min="23" max="23" width="8.44140625" style="140" customWidth="1"/>
    <col min="24" max="24" width="8.109375" style="140" customWidth="1"/>
    <col min="25" max="25" width="8.77734375" style="140" customWidth="1"/>
    <col min="26" max="26" width="8.6640625" style="140" customWidth="1"/>
    <col min="27" max="27" width="9.21875" style="140" customWidth="1"/>
    <col min="28" max="28" width="9.6640625" style="140" bestFit="1" customWidth="1"/>
    <col min="29" max="29" width="8" style="140" bestFit="1" customWidth="1"/>
    <col min="30" max="30" width="7.5546875" style="140" bestFit="1" customWidth="1"/>
    <col min="31" max="31" width="7.6640625" style="140" customWidth="1"/>
    <col min="32" max="32" width="8.109375" style="140" customWidth="1"/>
    <col min="33" max="33" width="9.21875" style="140" bestFit="1" customWidth="1"/>
    <col min="34" max="34" width="8.21875" style="140" customWidth="1"/>
    <col min="35" max="35" width="7.88671875" style="140" customWidth="1"/>
    <col min="36" max="36" width="7.6640625" style="140" customWidth="1"/>
    <col min="37" max="37" width="8.5546875" style="140" customWidth="1"/>
    <col min="38" max="38" width="8.21875" style="140" customWidth="1"/>
    <col min="39" max="195" width="7.109375" style="140"/>
    <col min="196" max="196" width="21.33203125" style="140" bestFit="1" customWidth="1"/>
    <col min="197" max="197" width="7.109375" style="140"/>
    <col min="198" max="198" width="7.109375" style="140" customWidth="1"/>
    <col min="199" max="199" width="9.6640625" style="140" customWidth="1"/>
    <col min="200" max="200" width="8.44140625" style="140" customWidth="1"/>
    <col min="201" max="201" width="8.109375" style="140" customWidth="1"/>
    <col min="202" max="202" width="8.77734375" style="140" customWidth="1"/>
    <col min="203" max="203" width="8.6640625" style="140" customWidth="1"/>
    <col min="204" max="204" width="9.21875" style="140" customWidth="1"/>
    <col min="205" max="205" width="9.6640625" style="140" bestFit="1" customWidth="1"/>
    <col min="206" max="206" width="8" style="140" bestFit="1" customWidth="1"/>
    <col min="207" max="207" width="7.5546875" style="140" bestFit="1" customWidth="1"/>
    <col min="208" max="208" width="7.6640625" style="140" customWidth="1"/>
    <col min="209" max="209" width="8.109375" style="140" customWidth="1"/>
    <col min="210" max="210" width="9.21875" style="140" bestFit="1" customWidth="1"/>
    <col min="211" max="211" width="8.21875" style="140" customWidth="1"/>
    <col min="212" max="212" width="7.88671875" style="140" customWidth="1"/>
    <col min="213" max="213" width="7.6640625" style="140" customWidth="1"/>
    <col min="214" max="214" width="8.5546875" style="140" customWidth="1"/>
    <col min="215" max="215" width="8.21875" style="140" customWidth="1"/>
    <col min="216" max="241" width="7.109375" style="140"/>
    <col min="242" max="242" width="15.21875" style="140" customWidth="1"/>
    <col min="243" max="243" width="2" style="140" customWidth="1"/>
    <col min="244" max="244" width="3" style="140" customWidth="1"/>
    <col min="245" max="267" width="8.77734375" style="140" customWidth="1"/>
    <col min="268" max="278" width="9.6640625" style="140" customWidth="1"/>
    <col min="279" max="279" width="8.44140625" style="140" customWidth="1"/>
    <col min="280" max="280" width="8.109375" style="140" customWidth="1"/>
    <col min="281" max="281" width="8.77734375" style="140" customWidth="1"/>
    <col min="282" max="282" width="8.6640625" style="140" customWidth="1"/>
    <col min="283" max="283" width="9.21875" style="140" customWidth="1"/>
    <col min="284" max="284" width="9.6640625" style="140" bestFit="1" customWidth="1"/>
    <col min="285" max="285" width="8" style="140" bestFit="1" customWidth="1"/>
    <col min="286" max="286" width="7.5546875" style="140" bestFit="1" customWidth="1"/>
    <col min="287" max="287" width="7.6640625" style="140" customWidth="1"/>
    <col min="288" max="288" width="8.109375" style="140" customWidth="1"/>
    <col min="289" max="289" width="9.21875" style="140" bestFit="1" customWidth="1"/>
    <col min="290" max="290" width="8.21875" style="140" customWidth="1"/>
    <col min="291" max="291" width="7.88671875" style="140" customWidth="1"/>
    <col min="292" max="292" width="7.6640625" style="140" customWidth="1"/>
    <col min="293" max="293" width="8.5546875" style="140" customWidth="1"/>
    <col min="294" max="294" width="8.21875" style="140" customWidth="1"/>
    <col min="295" max="451" width="7.109375" style="140"/>
    <col min="452" max="452" width="21.33203125" style="140" bestFit="1" customWidth="1"/>
    <col min="453" max="453" width="7.109375" style="140"/>
    <col min="454" max="454" width="7.109375" style="140" customWidth="1"/>
    <col min="455" max="455" width="9.6640625" style="140" customWidth="1"/>
    <col min="456" max="456" width="8.44140625" style="140" customWidth="1"/>
    <col min="457" max="457" width="8.109375" style="140" customWidth="1"/>
    <col min="458" max="458" width="8.77734375" style="140" customWidth="1"/>
    <col min="459" max="459" width="8.6640625" style="140" customWidth="1"/>
    <col min="460" max="460" width="9.21875" style="140" customWidth="1"/>
    <col min="461" max="461" width="9.6640625" style="140" bestFit="1" customWidth="1"/>
    <col min="462" max="462" width="8" style="140" bestFit="1" customWidth="1"/>
    <col min="463" max="463" width="7.5546875" style="140" bestFit="1" customWidth="1"/>
    <col min="464" max="464" width="7.6640625" style="140" customWidth="1"/>
    <col min="465" max="465" width="8.109375" style="140" customWidth="1"/>
    <col min="466" max="466" width="9.21875" style="140" bestFit="1" customWidth="1"/>
    <col min="467" max="467" width="8.21875" style="140" customWidth="1"/>
    <col min="468" max="468" width="7.88671875" style="140" customWidth="1"/>
    <col min="469" max="469" width="7.6640625" style="140" customWidth="1"/>
    <col min="470" max="470" width="8.5546875" style="140" customWidth="1"/>
    <col min="471" max="471" width="8.21875" style="140" customWidth="1"/>
    <col min="472" max="497" width="7.109375" style="140"/>
    <col min="498" max="498" width="15.21875" style="140" customWidth="1"/>
    <col min="499" max="499" width="2" style="140" customWidth="1"/>
    <col min="500" max="500" width="3" style="140" customWidth="1"/>
    <col min="501" max="523" width="8.77734375" style="140" customWidth="1"/>
    <col min="524" max="534" width="9.6640625" style="140" customWidth="1"/>
    <col min="535" max="535" width="8.44140625" style="140" customWidth="1"/>
    <col min="536" max="536" width="8.109375" style="140" customWidth="1"/>
    <col min="537" max="537" width="8.77734375" style="140" customWidth="1"/>
    <col min="538" max="538" width="8.6640625" style="140" customWidth="1"/>
    <col min="539" max="539" width="9.21875" style="140" customWidth="1"/>
    <col min="540" max="540" width="9.6640625" style="140" bestFit="1" customWidth="1"/>
    <col min="541" max="541" width="8" style="140" bestFit="1" customWidth="1"/>
    <col min="542" max="542" width="7.5546875" style="140" bestFit="1" customWidth="1"/>
    <col min="543" max="543" width="7.6640625" style="140" customWidth="1"/>
    <col min="544" max="544" width="8.109375" style="140" customWidth="1"/>
    <col min="545" max="545" width="9.21875" style="140" bestFit="1" customWidth="1"/>
    <col min="546" max="546" width="8.21875" style="140" customWidth="1"/>
    <col min="547" max="547" width="7.88671875" style="140" customWidth="1"/>
    <col min="548" max="548" width="7.6640625" style="140" customWidth="1"/>
    <col min="549" max="549" width="8.5546875" style="140" customWidth="1"/>
    <col min="550" max="550" width="8.21875" style="140" customWidth="1"/>
    <col min="551" max="707" width="7.109375" style="140"/>
    <col min="708" max="708" width="21.33203125" style="140" bestFit="1" customWidth="1"/>
    <col min="709" max="709" width="7.109375" style="140"/>
    <col min="710" max="710" width="7.109375" style="140" customWidth="1"/>
    <col min="711" max="711" width="9.6640625" style="140" customWidth="1"/>
    <col min="712" max="712" width="8.44140625" style="140" customWidth="1"/>
    <col min="713" max="713" width="8.109375" style="140" customWidth="1"/>
    <col min="714" max="714" width="8.77734375" style="140" customWidth="1"/>
    <col min="715" max="715" width="8.6640625" style="140" customWidth="1"/>
    <col min="716" max="716" width="9.21875" style="140" customWidth="1"/>
    <col min="717" max="717" width="9.6640625" style="140" bestFit="1" customWidth="1"/>
    <col min="718" max="718" width="8" style="140" bestFit="1" customWidth="1"/>
    <col min="719" max="719" width="7.5546875" style="140" bestFit="1" customWidth="1"/>
    <col min="720" max="720" width="7.6640625" style="140" customWidth="1"/>
    <col min="721" max="721" width="8.109375" style="140" customWidth="1"/>
    <col min="722" max="722" width="9.21875" style="140" bestFit="1" customWidth="1"/>
    <col min="723" max="723" width="8.21875" style="140" customWidth="1"/>
    <col min="724" max="724" width="7.88671875" style="140" customWidth="1"/>
    <col min="725" max="725" width="7.6640625" style="140" customWidth="1"/>
    <col min="726" max="726" width="8.5546875" style="140" customWidth="1"/>
    <col min="727" max="727" width="8.21875" style="140" customWidth="1"/>
    <col min="728" max="753" width="7.109375" style="140"/>
    <col min="754" max="754" width="15.21875" style="140" customWidth="1"/>
    <col min="755" max="755" width="2" style="140" customWidth="1"/>
    <col min="756" max="756" width="3" style="140" customWidth="1"/>
    <col min="757" max="779" width="8.77734375" style="140" customWidth="1"/>
    <col min="780" max="790" width="9.6640625" style="140" customWidth="1"/>
    <col min="791" max="791" width="8.44140625" style="140" customWidth="1"/>
    <col min="792" max="792" width="8.109375" style="140" customWidth="1"/>
    <col min="793" max="793" width="8.77734375" style="140" customWidth="1"/>
    <col min="794" max="794" width="8.6640625" style="140" customWidth="1"/>
    <col min="795" max="795" width="9.21875" style="140" customWidth="1"/>
    <col min="796" max="796" width="9.6640625" style="140" bestFit="1" customWidth="1"/>
    <col min="797" max="797" width="8" style="140" bestFit="1" customWidth="1"/>
    <col min="798" max="798" width="7.5546875" style="140" bestFit="1" customWidth="1"/>
    <col min="799" max="799" width="7.6640625" style="140" customWidth="1"/>
    <col min="800" max="800" width="8.109375" style="140" customWidth="1"/>
    <col min="801" max="801" width="9.21875" style="140" bestFit="1" customWidth="1"/>
    <col min="802" max="802" width="8.21875" style="140" customWidth="1"/>
    <col min="803" max="803" width="7.88671875" style="140" customWidth="1"/>
    <col min="804" max="804" width="7.6640625" style="140" customWidth="1"/>
    <col min="805" max="805" width="8.5546875" style="140" customWidth="1"/>
    <col min="806" max="806" width="8.21875" style="140" customWidth="1"/>
    <col min="807" max="963" width="7.109375" style="140"/>
    <col min="964" max="964" width="21.33203125" style="140" bestFit="1" customWidth="1"/>
    <col min="965" max="965" width="7.109375" style="140"/>
    <col min="966" max="966" width="7.109375" style="140" customWidth="1"/>
    <col min="967" max="967" width="9.6640625" style="140" customWidth="1"/>
    <col min="968" max="968" width="8.44140625" style="140" customWidth="1"/>
    <col min="969" max="969" width="8.109375" style="140" customWidth="1"/>
    <col min="970" max="970" width="8.77734375" style="140" customWidth="1"/>
    <col min="971" max="971" width="8.6640625" style="140" customWidth="1"/>
    <col min="972" max="972" width="9.21875" style="140" customWidth="1"/>
    <col min="973" max="973" width="9.6640625" style="140" bestFit="1" customWidth="1"/>
    <col min="974" max="974" width="8" style="140" bestFit="1" customWidth="1"/>
    <col min="975" max="975" width="7.5546875" style="140" bestFit="1" customWidth="1"/>
    <col min="976" max="976" width="7.6640625" style="140" customWidth="1"/>
    <col min="977" max="977" width="8.109375" style="140" customWidth="1"/>
    <col min="978" max="978" width="9.21875" style="140" bestFit="1" customWidth="1"/>
    <col min="979" max="979" width="8.21875" style="140" customWidth="1"/>
    <col min="980" max="980" width="7.88671875" style="140" customWidth="1"/>
    <col min="981" max="981" width="7.6640625" style="140" customWidth="1"/>
    <col min="982" max="982" width="8.5546875" style="140" customWidth="1"/>
    <col min="983" max="983" width="8.21875" style="140" customWidth="1"/>
    <col min="984" max="1009" width="7.109375" style="140"/>
    <col min="1010" max="1010" width="15.21875" style="140" customWidth="1"/>
    <col min="1011" max="1011" width="2" style="140" customWidth="1"/>
    <col min="1012" max="1012" width="3" style="140" customWidth="1"/>
    <col min="1013" max="1035" width="8.77734375" style="140" customWidth="1"/>
    <col min="1036" max="1046" width="9.6640625" style="140" customWidth="1"/>
    <col min="1047" max="1047" width="8.44140625" style="140" customWidth="1"/>
    <col min="1048" max="1048" width="8.109375" style="140" customWidth="1"/>
    <col min="1049" max="1049" width="8.77734375" style="140" customWidth="1"/>
    <col min="1050" max="1050" width="8.6640625" style="140" customWidth="1"/>
    <col min="1051" max="1051" width="9.21875" style="140" customWidth="1"/>
    <col min="1052" max="1052" width="9.6640625" style="140" bestFit="1" customWidth="1"/>
    <col min="1053" max="1053" width="8" style="140" bestFit="1" customWidth="1"/>
    <col min="1054" max="1054" width="7.5546875" style="140" bestFit="1" customWidth="1"/>
    <col min="1055" max="1055" width="7.6640625" style="140" customWidth="1"/>
    <col min="1056" max="1056" width="8.109375" style="140" customWidth="1"/>
    <col min="1057" max="1057" width="9.21875" style="140" bestFit="1" customWidth="1"/>
    <col min="1058" max="1058" width="8.21875" style="140" customWidth="1"/>
    <col min="1059" max="1059" width="7.88671875" style="140" customWidth="1"/>
    <col min="1060" max="1060" width="7.6640625" style="140" customWidth="1"/>
    <col min="1061" max="1061" width="8.5546875" style="140" customWidth="1"/>
    <col min="1062" max="1062" width="8.21875" style="140" customWidth="1"/>
    <col min="1063" max="1219" width="7.109375" style="140"/>
    <col min="1220" max="1220" width="21.33203125" style="140" bestFit="1" customWidth="1"/>
    <col min="1221" max="1221" width="7.109375" style="140"/>
    <col min="1222" max="1222" width="7.109375" style="140" customWidth="1"/>
    <col min="1223" max="1223" width="9.6640625" style="140" customWidth="1"/>
    <col min="1224" max="1224" width="8.44140625" style="140" customWidth="1"/>
    <col min="1225" max="1225" width="8.109375" style="140" customWidth="1"/>
    <col min="1226" max="1226" width="8.77734375" style="140" customWidth="1"/>
    <col min="1227" max="1227" width="8.6640625" style="140" customWidth="1"/>
    <col min="1228" max="1228" width="9.21875" style="140" customWidth="1"/>
    <col min="1229" max="1229" width="9.6640625" style="140" bestFit="1" customWidth="1"/>
    <col min="1230" max="1230" width="8" style="140" bestFit="1" customWidth="1"/>
    <col min="1231" max="1231" width="7.5546875" style="140" bestFit="1" customWidth="1"/>
    <col min="1232" max="1232" width="7.6640625" style="140" customWidth="1"/>
    <col min="1233" max="1233" width="8.109375" style="140" customWidth="1"/>
    <col min="1234" max="1234" width="9.21875" style="140" bestFit="1" customWidth="1"/>
    <col min="1235" max="1235" width="8.21875" style="140" customWidth="1"/>
    <col min="1236" max="1236" width="7.88671875" style="140" customWidth="1"/>
    <col min="1237" max="1237" width="7.6640625" style="140" customWidth="1"/>
    <col min="1238" max="1238" width="8.5546875" style="140" customWidth="1"/>
    <col min="1239" max="1239" width="8.21875" style="140" customWidth="1"/>
    <col min="1240" max="1265" width="7.109375" style="140"/>
    <col min="1266" max="1266" width="15.21875" style="140" customWidth="1"/>
    <col min="1267" max="1267" width="2" style="140" customWidth="1"/>
    <col min="1268" max="1268" width="3" style="140" customWidth="1"/>
    <col min="1269" max="1291" width="8.77734375" style="140" customWidth="1"/>
    <col min="1292" max="1302" width="9.6640625" style="140" customWidth="1"/>
    <col min="1303" max="1303" width="8.44140625" style="140" customWidth="1"/>
    <col min="1304" max="1304" width="8.109375" style="140" customWidth="1"/>
    <col min="1305" max="1305" width="8.77734375" style="140" customWidth="1"/>
    <col min="1306" max="1306" width="8.6640625" style="140" customWidth="1"/>
    <col min="1307" max="1307" width="9.21875" style="140" customWidth="1"/>
    <col min="1308" max="1308" width="9.6640625" style="140" bestFit="1" customWidth="1"/>
    <col min="1309" max="1309" width="8" style="140" bestFit="1" customWidth="1"/>
    <col min="1310" max="1310" width="7.5546875" style="140" bestFit="1" customWidth="1"/>
    <col min="1311" max="1311" width="7.6640625" style="140" customWidth="1"/>
    <col min="1312" max="1312" width="8.109375" style="140" customWidth="1"/>
    <col min="1313" max="1313" width="9.21875" style="140" bestFit="1" customWidth="1"/>
    <col min="1314" max="1314" width="8.21875" style="140" customWidth="1"/>
    <col min="1315" max="1315" width="7.88671875" style="140" customWidth="1"/>
    <col min="1316" max="1316" width="7.6640625" style="140" customWidth="1"/>
    <col min="1317" max="1317" width="8.5546875" style="140" customWidth="1"/>
    <col min="1318" max="1318" width="8.21875" style="140" customWidth="1"/>
    <col min="1319" max="1475" width="7.109375" style="140"/>
    <col min="1476" max="1476" width="21.33203125" style="140" bestFit="1" customWidth="1"/>
    <col min="1477" max="1477" width="7.109375" style="140"/>
    <col min="1478" max="1478" width="7.109375" style="140" customWidth="1"/>
    <col min="1479" max="1479" width="9.6640625" style="140" customWidth="1"/>
    <col min="1480" max="1480" width="8.44140625" style="140" customWidth="1"/>
    <col min="1481" max="1481" width="8.109375" style="140" customWidth="1"/>
    <col min="1482" max="1482" width="8.77734375" style="140" customWidth="1"/>
    <col min="1483" max="1483" width="8.6640625" style="140" customWidth="1"/>
    <col min="1484" max="1484" width="9.21875" style="140" customWidth="1"/>
    <col min="1485" max="1485" width="9.6640625" style="140" bestFit="1" customWidth="1"/>
    <col min="1486" max="1486" width="8" style="140" bestFit="1" customWidth="1"/>
    <col min="1487" max="1487" width="7.5546875" style="140" bestFit="1" customWidth="1"/>
    <col min="1488" max="1488" width="7.6640625" style="140" customWidth="1"/>
    <col min="1489" max="1489" width="8.109375" style="140" customWidth="1"/>
    <col min="1490" max="1490" width="9.21875" style="140" bestFit="1" customWidth="1"/>
    <col min="1491" max="1491" width="8.21875" style="140" customWidth="1"/>
    <col min="1492" max="1492" width="7.88671875" style="140" customWidth="1"/>
    <col min="1493" max="1493" width="7.6640625" style="140" customWidth="1"/>
    <col min="1494" max="1494" width="8.5546875" style="140" customWidth="1"/>
    <col min="1495" max="1495" width="8.21875" style="140" customWidth="1"/>
    <col min="1496" max="1521" width="7.109375" style="140"/>
    <col min="1522" max="1522" width="15.21875" style="140" customWidth="1"/>
    <col min="1523" max="1523" width="2" style="140" customWidth="1"/>
    <col min="1524" max="1524" width="3" style="140" customWidth="1"/>
    <col min="1525" max="1547" width="8.77734375" style="140" customWidth="1"/>
    <col min="1548" max="1558" width="9.6640625" style="140" customWidth="1"/>
    <col min="1559" max="1559" width="8.44140625" style="140" customWidth="1"/>
    <col min="1560" max="1560" width="8.109375" style="140" customWidth="1"/>
    <col min="1561" max="1561" width="8.77734375" style="140" customWidth="1"/>
    <col min="1562" max="1562" width="8.6640625" style="140" customWidth="1"/>
    <col min="1563" max="1563" width="9.21875" style="140" customWidth="1"/>
    <col min="1564" max="1564" width="9.6640625" style="140" bestFit="1" customWidth="1"/>
    <col min="1565" max="1565" width="8" style="140" bestFit="1" customWidth="1"/>
    <col min="1566" max="1566" width="7.5546875" style="140" bestFit="1" customWidth="1"/>
    <col min="1567" max="1567" width="7.6640625" style="140" customWidth="1"/>
    <col min="1568" max="1568" width="8.109375" style="140" customWidth="1"/>
    <col min="1569" max="1569" width="9.21875" style="140" bestFit="1" customWidth="1"/>
    <col min="1570" max="1570" width="8.21875" style="140" customWidth="1"/>
    <col min="1571" max="1571" width="7.88671875" style="140" customWidth="1"/>
    <col min="1572" max="1572" width="7.6640625" style="140" customWidth="1"/>
    <col min="1573" max="1573" width="8.5546875" style="140" customWidth="1"/>
    <col min="1574" max="1574" width="8.21875" style="140" customWidth="1"/>
    <col min="1575" max="1731" width="7.109375" style="140"/>
    <col min="1732" max="1732" width="21.33203125" style="140" bestFit="1" customWidth="1"/>
    <col min="1733" max="1733" width="7.109375" style="140"/>
    <col min="1734" max="1734" width="7.109375" style="140" customWidth="1"/>
    <col min="1735" max="1735" width="9.6640625" style="140" customWidth="1"/>
    <col min="1736" max="1736" width="8.44140625" style="140" customWidth="1"/>
    <col min="1737" max="1737" width="8.109375" style="140" customWidth="1"/>
    <col min="1738" max="1738" width="8.77734375" style="140" customWidth="1"/>
    <col min="1739" max="1739" width="8.6640625" style="140" customWidth="1"/>
    <col min="1740" max="1740" width="9.21875" style="140" customWidth="1"/>
    <col min="1741" max="1741" width="9.6640625" style="140" bestFit="1" customWidth="1"/>
    <col min="1742" max="1742" width="8" style="140" bestFit="1" customWidth="1"/>
    <col min="1743" max="1743" width="7.5546875" style="140" bestFit="1" customWidth="1"/>
    <col min="1744" max="1744" width="7.6640625" style="140" customWidth="1"/>
    <col min="1745" max="1745" width="8.109375" style="140" customWidth="1"/>
    <col min="1746" max="1746" width="9.21875" style="140" bestFit="1" customWidth="1"/>
    <col min="1747" max="1747" width="8.21875" style="140" customWidth="1"/>
    <col min="1748" max="1748" width="7.88671875" style="140" customWidth="1"/>
    <col min="1749" max="1749" width="7.6640625" style="140" customWidth="1"/>
    <col min="1750" max="1750" width="8.5546875" style="140" customWidth="1"/>
    <col min="1751" max="1751" width="8.21875" style="140" customWidth="1"/>
    <col min="1752" max="1777" width="7.109375" style="140"/>
    <col min="1778" max="1778" width="15.21875" style="140" customWidth="1"/>
    <col min="1779" max="1779" width="2" style="140" customWidth="1"/>
    <col min="1780" max="1780" width="3" style="140" customWidth="1"/>
    <col min="1781" max="1803" width="8.77734375" style="140" customWidth="1"/>
    <col min="1804" max="1814" width="9.6640625" style="140" customWidth="1"/>
    <col min="1815" max="1815" width="8.44140625" style="140" customWidth="1"/>
    <col min="1816" max="1816" width="8.109375" style="140" customWidth="1"/>
    <col min="1817" max="1817" width="8.77734375" style="140" customWidth="1"/>
    <col min="1818" max="1818" width="8.6640625" style="140" customWidth="1"/>
    <col min="1819" max="1819" width="9.21875" style="140" customWidth="1"/>
    <col min="1820" max="1820" width="9.6640625" style="140" bestFit="1" customWidth="1"/>
    <col min="1821" max="1821" width="8" style="140" bestFit="1" customWidth="1"/>
    <col min="1822" max="1822" width="7.5546875" style="140" bestFit="1" customWidth="1"/>
    <col min="1823" max="1823" width="7.6640625" style="140" customWidth="1"/>
    <col min="1824" max="1824" width="8.109375" style="140" customWidth="1"/>
    <col min="1825" max="1825" width="9.21875" style="140" bestFit="1" customWidth="1"/>
    <col min="1826" max="1826" width="8.21875" style="140" customWidth="1"/>
    <col min="1827" max="1827" width="7.88671875" style="140" customWidth="1"/>
    <col min="1828" max="1828" width="7.6640625" style="140" customWidth="1"/>
    <col min="1829" max="1829" width="8.5546875" style="140" customWidth="1"/>
    <col min="1830" max="1830" width="8.21875" style="140" customWidth="1"/>
    <col min="1831" max="1987" width="7.109375" style="140"/>
    <col min="1988" max="1988" width="21.33203125" style="140" bestFit="1" customWidth="1"/>
    <col min="1989" max="1989" width="7.109375" style="140"/>
    <col min="1990" max="1990" width="7.109375" style="140" customWidth="1"/>
    <col min="1991" max="1991" width="9.6640625" style="140" customWidth="1"/>
    <col min="1992" max="1992" width="8.44140625" style="140" customWidth="1"/>
    <col min="1993" max="1993" width="8.109375" style="140" customWidth="1"/>
    <col min="1994" max="1994" width="8.77734375" style="140" customWidth="1"/>
    <col min="1995" max="1995" width="8.6640625" style="140" customWidth="1"/>
    <col min="1996" max="1996" width="9.21875" style="140" customWidth="1"/>
    <col min="1997" max="1997" width="9.6640625" style="140" bestFit="1" customWidth="1"/>
    <col min="1998" max="1998" width="8" style="140" bestFit="1" customWidth="1"/>
    <col min="1999" max="1999" width="7.5546875" style="140" bestFit="1" customWidth="1"/>
    <col min="2000" max="2000" width="7.6640625" style="140" customWidth="1"/>
    <col min="2001" max="2001" width="8.109375" style="140" customWidth="1"/>
    <col min="2002" max="2002" width="9.21875" style="140" bestFit="1" customWidth="1"/>
    <col min="2003" max="2003" width="8.21875" style="140" customWidth="1"/>
    <col min="2004" max="2004" width="7.88671875" style="140" customWidth="1"/>
    <col min="2005" max="2005" width="7.6640625" style="140" customWidth="1"/>
    <col min="2006" max="2006" width="8.5546875" style="140" customWidth="1"/>
    <col min="2007" max="2007" width="8.21875" style="140" customWidth="1"/>
    <col min="2008" max="2033" width="7.109375" style="140"/>
    <col min="2034" max="2034" width="15.21875" style="140" customWidth="1"/>
    <col min="2035" max="2035" width="2" style="140" customWidth="1"/>
    <col min="2036" max="2036" width="3" style="140" customWidth="1"/>
    <col min="2037" max="2059" width="8.77734375" style="140" customWidth="1"/>
    <col min="2060" max="2070" width="9.6640625" style="140" customWidth="1"/>
    <col min="2071" max="2071" width="8.44140625" style="140" customWidth="1"/>
    <col min="2072" max="2072" width="8.109375" style="140" customWidth="1"/>
    <col min="2073" max="2073" width="8.77734375" style="140" customWidth="1"/>
    <col min="2074" max="2074" width="8.6640625" style="140" customWidth="1"/>
    <col min="2075" max="2075" width="9.21875" style="140" customWidth="1"/>
    <col min="2076" max="2076" width="9.6640625" style="140" bestFit="1" customWidth="1"/>
    <col min="2077" max="2077" width="8" style="140" bestFit="1" customWidth="1"/>
    <col min="2078" max="2078" width="7.5546875" style="140" bestFit="1" customWidth="1"/>
    <col min="2079" max="2079" width="7.6640625" style="140" customWidth="1"/>
    <col min="2080" max="2080" width="8.109375" style="140" customWidth="1"/>
    <col min="2081" max="2081" width="9.21875" style="140" bestFit="1" customWidth="1"/>
    <col min="2082" max="2082" width="8.21875" style="140" customWidth="1"/>
    <col min="2083" max="2083" width="7.88671875" style="140" customWidth="1"/>
    <col min="2084" max="2084" width="7.6640625" style="140" customWidth="1"/>
    <col min="2085" max="2085" width="8.5546875" style="140" customWidth="1"/>
    <col min="2086" max="2086" width="8.21875" style="140" customWidth="1"/>
    <col min="2087" max="2243" width="7.109375" style="140"/>
    <col min="2244" max="2244" width="21.33203125" style="140" bestFit="1" customWidth="1"/>
    <col min="2245" max="2245" width="7.109375" style="140"/>
    <col min="2246" max="2246" width="7.109375" style="140" customWidth="1"/>
    <col min="2247" max="2247" width="9.6640625" style="140" customWidth="1"/>
    <col min="2248" max="2248" width="8.44140625" style="140" customWidth="1"/>
    <col min="2249" max="2249" width="8.109375" style="140" customWidth="1"/>
    <col min="2250" max="2250" width="8.77734375" style="140" customWidth="1"/>
    <col min="2251" max="2251" width="8.6640625" style="140" customWidth="1"/>
    <col min="2252" max="2252" width="9.21875" style="140" customWidth="1"/>
    <col min="2253" max="2253" width="9.6640625" style="140" bestFit="1" customWidth="1"/>
    <col min="2254" max="2254" width="8" style="140" bestFit="1" customWidth="1"/>
    <col min="2255" max="2255" width="7.5546875" style="140" bestFit="1" customWidth="1"/>
    <col min="2256" max="2256" width="7.6640625" style="140" customWidth="1"/>
    <col min="2257" max="2257" width="8.109375" style="140" customWidth="1"/>
    <col min="2258" max="2258" width="9.21875" style="140" bestFit="1" customWidth="1"/>
    <col min="2259" max="2259" width="8.21875" style="140" customWidth="1"/>
    <col min="2260" max="2260" width="7.88671875" style="140" customWidth="1"/>
    <col min="2261" max="2261" width="7.6640625" style="140" customWidth="1"/>
    <col min="2262" max="2262" width="8.5546875" style="140" customWidth="1"/>
    <col min="2263" max="2263" width="8.21875" style="140" customWidth="1"/>
    <col min="2264" max="2289" width="7.109375" style="140"/>
    <col min="2290" max="2290" width="15.21875" style="140" customWidth="1"/>
    <col min="2291" max="2291" width="2" style="140" customWidth="1"/>
    <col min="2292" max="2292" width="3" style="140" customWidth="1"/>
    <col min="2293" max="2315" width="8.77734375" style="140" customWidth="1"/>
    <col min="2316" max="2326" width="9.6640625" style="140" customWidth="1"/>
    <col min="2327" max="2327" width="8.44140625" style="140" customWidth="1"/>
    <col min="2328" max="2328" width="8.109375" style="140" customWidth="1"/>
    <col min="2329" max="2329" width="8.77734375" style="140" customWidth="1"/>
    <col min="2330" max="2330" width="8.6640625" style="140" customWidth="1"/>
    <col min="2331" max="2331" width="9.21875" style="140" customWidth="1"/>
    <col min="2332" max="2332" width="9.6640625" style="140" bestFit="1" customWidth="1"/>
    <col min="2333" max="2333" width="8" style="140" bestFit="1" customWidth="1"/>
    <col min="2334" max="2334" width="7.5546875" style="140" bestFit="1" customWidth="1"/>
    <col min="2335" max="2335" width="7.6640625" style="140" customWidth="1"/>
    <col min="2336" max="2336" width="8.109375" style="140" customWidth="1"/>
    <col min="2337" max="2337" width="9.21875" style="140" bestFit="1" customWidth="1"/>
    <col min="2338" max="2338" width="8.21875" style="140" customWidth="1"/>
    <col min="2339" max="2339" width="7.88671875" style="140" customWidth="1"/>
    <col min="2340" max="2340" width="7.6640625" style="140" customWidth="1"/>
    <col min="2341" max="2341" width="8.5546875" style="140" customWidth="1"/>
    <col min="2342" max="2342" width="8.21875" style="140" customWidth="1"/>
    <col min="2343" max="2499" width="7.109375" style="140"/>
    <col min="2500" max="2500" width="21.33203125" style="140" bestFit="1" customWidth="1"/>
    <col min="2501" max="2501" width="7.109375" style="140"/>
    <col min="2502" max="2502" width="7.109375" style="140" customWidth="1"/>
    <col min="2503" max="2503" width="9.6640625" style="140" customWidth="1"/>
    <col min="2504" max="2504" width="8.44140625" style="140" customWidth="1"/>
    <col min="2505" max="2505" width="8.109375" style="140" customWidth="1"/>
    <col min="2506" max="2506" width="8.77734375" style="140" customWidth="1"/>
    <col min="2507" max="2507" width="8.6640625" style="140" customWidth="1"/>
    <col min="2508" max="2508" width="9.21875" style="140" customWidth="1"/>
    <col min="2509" max="2509" width="9.6640625" style="140" bestFit="1" customWidth="1"/>
    <col min="2510" max="2510" width="8" style="140" bestFit="1" customWidth="1"/>
    <col min="2511" max="2511" width="7.5546875" style="140" bestFit="1" customWidth="1"/>
    <col min="2512" max="2512" width="7.6640625" style="140" customWidth="1"/>
    <col min="2513" max="2513" width="8.109375" style="140" customWidth="1"/>
    <col min="2514" max="2514" width="9.21875" style="140" bestFit="1" customWidth="1"/>
    <col min="2515" max="2515" width="8.21875" style="140" customWidth="1"/>
    <col min="2516" max="2516" width="7.88671875" style="140" customWidth="1"/>
    <col min="2517" max="2517" width="7.6640625" style="140" customWidth="1"/>
    <col min="2518" max="2518" width="8.5546875" style="140" customWidth="1"/>
    <col min="2519" max="2519" width="8.21875" style="140" customWidth="1"/>
    <col min="2520" max="2545" width="7.109375" style="140"/>
    <col min="2546" max="2546" width="15.21875" style="140" customWidth="1"/>
    <col min="2547" max="2547" width="2" style="140" customWidth="1"/>
    <col min="2548" max="2548" width="3" style="140" customWidth="1"/>
    <col min="2549" max="2571" width="8.77734375" style="140" customWidth="1"/>
    <col min="2572" max="2582" width="9.6640625" style="140" customWidth="1"/>
    <col min="2583" max="2583" width="8.44140625" style="140" customWidth="1"/>
    <col min="2584" max="2584" width="8.109375" style="140" customWidth="1"/>
    <col min="2585" max="2585" width="8.77734375" style="140" customWidth="1"/>
    <col min="2586" max="2586" width="8.6640625" style="140" customWidth="1"/>
    <col min="2587" max="2587" width="9.21875" style="140" customWidth="1"/>
    <col min="2588" max="2588" width="9.6640625" style="140" bestFit="1" customWidth="1"/>
    <col min="2589" max="2589" width="8" style="140" bestFit="1" customWidth="1"/>
    <col min="2590" max="2590" width="7.5546875" style="140" bestFit="1" customWidth="1"/>
    <col min="2591" max="2591" width="7.6640625" style="140" customWidth="1"/>
    <col min="2592" max="2592" width="8.109375" style="140" customWidth="1"/>
    <col min="2593" max="2593" width="9.21875" style="140" bestFit="1" customWidth="1"/>
    <col min="2594" max="2594" width="8.21875" style="140" customWidth="1"/>
    <col min="2595" max="2595" width="7.88671875" style="140" customWidth="1"/>
    <col min="2596" max="2596" width="7.6640625" style="140" customWidth="1"/>
    <col min="2597" max="2597" width="8.5546875" style="140" customWidth="1"/>
    <col min="2598" max="2598" width="8.21875" style="140" customWidth="1"/>
    <col min="2599" max="2755" width="7.109375" style="140"/>
    <col min="2756" max="2756" width="21.33203125" style="140" bestFit="1" customWidth="1"/>
    <col min="2757" max="2757" width="7.109375" style="140"/>
    <col min="2758" max="2758" width="7.109375" style="140" customWidth="1"/>
    <col min="2759" max="2759" width="9.6640625" style="140" customWidth="1"/>
    <col min="2760" max="2760" width="8.44140625" style="140" customWidth="1"/>
    <col min="2761" max="2761" width="8.109375" style="140" customWidth="1"/>
    <col min="2762" max="2762" width="8.77734375" style="140" customWidth="1"/>
    <col min="2763" max="2763" width="8.6640625" style="140" customWidth="1"/>
    <col min="2764" max="2764" width="9.21875" style="140" customWidth="1"/>
    <col min="2765" max="2765" width="9.6640625" style="140" bestFit="1" customWidth="1"/>
    <col min="2766" max="2766" width="8" style="140" bestFit="1" customWidth="1"/>
    <col min="2767" max="2767" width="7.5546875" style="140" bestFit="1" customWidth="1"/>
    <col min="2768" max="2768" width="7.6640625" style="140" customWidth="1"/>
    <col min="2769" max="2769" width="8.109375" style="140" customWidth="1"/>
    <col min="2770" max="2770" width="9.21875" style="140" bestFit="1" customWidth="1"/>
    <col min="2771" max="2771" width="8.21875" style="140" customWidth="1"/>
    <col min="2772" max="2772" width="7.88671875" style="140" customWidth="1"/>
    <col min="2773" max="2773" width="7.6640625" style="140" customWidth="1"/>
    <col min="2774" max="2774" width="8.5546875" style="140" customWidth="1"/>
    <col min="2775" max="2775" width="8.21875" style="140" customWidth="1"/>
    <col min="2776" max="2801" width="7.109375" style="140"/>
    <col min="2802" max="2802" width="15.21875" style="140" customWidth="1"/>
    <col min="2803" max="2803" width="2" style="140" customWidth="1"/>
    <col min="2804" max="2804" width="3" style="140" customWidth="1"/>
    <col min="2805" max="2827" width="8.77734375" style="140" customWidth="1"/>
    <col min="2828" max="2838" width="9.6640625" style="140" customWidth="1"/>
    <col min="2839" max="2839" width="8.44140625" style="140" customWidth="1"/>
    <col min="2840" max="2840" width="8.109375" style="140" customWidth="1"/>
    <col min="2841" max="2841" width="8.77734375" style="140" customWidth="1"/>
    <col min="2842" max="2842" width="8.6640625" style="140" customWidth="1"/>
    <col min="2843" max="2843" width="9.21875" style="140" customWidth="1"/>
    <col min="2844" max="2844" width="9.6640625" style="140" bestFit="1" customWidth="1"/>
    <col min="2845" max="2845" width="8" style="140" bestFit="1" customWidth="1"/>
    <col min="2846" max="2846" width="7.5546875" style="140" bestFit="1" customWidth="1"/>
    <col min="2847" max="2847" width="7.6640625" style="140" customWidth="1"/>
    <col min="2848" max="2848" width="8.109375" style="140" customWidth="1"/>
    <col min="2849" max="2849" width="9.21875" style="140" bestFit="1" customWidth="1"/>
    <col min="2850" max="2850" width="8.21875" style="140" customWidth="1"/>
    <col min="2851" max="2851" width="7.88671875" style="140" customWidth="1"/>
    <col min="2852" max="2852" width="7.6640625" style="140" customWidth="1"/>
    <col min="2853" max="2853" width="8.5546875" style="140" customWidth="1"/>
    <col min="2854" max="2854" width="8.21875" style="140" customWidth="1"/>
    <col min="2855" max="3011" width="7.109375" style="140"/>
    <col min="3012" max="3012" width="21.33203125" style="140" bestFit="1" customWidth="1"/>
    <col min="3013" max="3013" width="7.109375" style="140"/>
    <col min="3014" max="3014" width="7.109375" style="140" customWidth="1"/>
    <col min="3015" max="3015" width="9.6640625" style="140" customWidth="1"/>
    <col min="3016" max="3016" width="8.44140625" style="140" customWidth="1"/>
    <col min="3017" max="3017" width="8.109375" style="140" customWidth="1"/>
    <col min="3018" max="3018" width="8.77734375" style="140" customWidth="1"/>
    <col min="3019" max="3019" width="8.6640625" style="140" customWidth="1"/>
    <col min="3020" max="3020" width="9.21875" style="140" customWidth="1"/>
    <col min="3021" max="3021" width="9.6640625" style="140" bestFit="1" customWidth="1"/>
    <col min="3022" max="3022" width="8" style="140" bestFit="1" customWidth="1"/>
    <col min="3023" max="3023" width="7.5546875" style="140" bestFit="1" customWidth="1"/>
    <col min="3024" max="3024" width="7.6640625" style="140" customWidth="1"/>
    <col min="3025" max="3025" width="8.109375" style="140" customWidth="1"/>
    <col min="3026" max="3026" width="9.21875" style="140" bestFit="1" customWidth="1"/>
    <col min="3027" max="3027" width="8.21875" style="140" customWidth="1"/>
    <col min="3028" max="3028" width="7.88671875" style="140" customWidth="1"/>
    <col min="3029" max="3029" width="7.6640625" style="140" customWidth="1"/>
    <col min="3030" max="3030" width="8.5546875" style="140" customWidth="1"/>
    <col min="3031" max="3031" width="8.21875" style="140" customWidth="1"/>
    <col min="3032" max="3057" width="7.109375" style="140"/>
    <col min="3058" max="3058" width="15.21875" style="140" customWidth="1"/>
    <col min="3059" max="3059" width="2" style="140" customWidth="1"/>
    <col min="3060" max="3060" width="3" style="140" customWidth="1"/>
    <col min="3061" max="3083" width="8.77734375" style="140" customWidth="1"/>
    <col min="3084" max="3094" width="9.6640625" style="140" customWidth="1"/>
    <col min="3095" max="3095" width="8.44140625" style="140" customWidth="1"/>
    <col min="3096" max="3096" width="8.109375" style="140" customWidth="1"/>
    <col min="3097" max="3097" width="8.77734375" style="140" customWidth="1"/>
    <col min="3098" max="3098" width="8.6640625" style="140" customWidth="1"/>
    <col min="3099" max="3099" width="9.21875" style="140" customWidth="1"/>
    <col min="3100" max="3100" width="9.6640625" style="140" bestFit="1" customWidth="1"/>
    <col min="3101" max="3101" width="8" style="140" bestFit="1" customWidth="1"/>
    <col min="3102" max="3102" width="7.5546875" style="140" bestFit="1" customWidth="1"/>
    <col min="3103" max="3103" width="7.6640625" style="140" customWidth="1"/>
    <col min="3104" max="3104" width="8.109375" style="140" customWidth="1"/>
    <col min="3105" max="3105" width="9.21875" style="140" bestFit="1" customWidth="1"/>
    <col min="3106" max="3106" width="8.21875" style="140" customWidth="1"/>
    <col min="3107" max="3107" width="7.88671875" style="140" customWidth="1"/>
    <col min="3108" max="3108" width="7.6640625" style="140" customWidth="1"/>
    <col min="3109" max="3109" width="8.5546875" style="140" customWidth="1"/>
    <col min="3110" max="3110" width="8.21875" style="140" customWidth="1"/>
    <col min="3111" max="3267" width="7.109375" style="140"/>
    <col min="3268" max="3268" width="21.33203125" style="140" bestFit="1" customWidth="1"/>
    <col min="3269" max="3269" width="7.109375" style="140"/>
    <col min="3270" max="3270" width="7.109375" style="140" customWidth="1"/>
    <col min="3271" max="3271" width="9.6640625" style="140" customWidth="1"/>
    <col min="3272" max="3272" width="8.44140625" style="140" customWidth="1"/>
    <col min="3273" max="3273" width="8.109375" style="140" customWidth="1"/>
    <col min="3274" max="3274" width="8.77734375" style="140" customWidth="1"/>
    <col min="3275" max="3275" width="8.6640625" style="140" customWidth="1"/>
    <col min="3276" max="3276" width="9.21875" style="140" customWidth="1"/>
    <col min="3277" max="3277" width="9.6640625" style="140" bestFit="1" customWidth="1"/>
    <col min="3278" max="3278" width="8" style="140" bestFit="1" customWidth="1"/>
    <col min="3279" max="3279" width="7.5546875" style="140" bestFit="1" customWidth="1"/>
    <col min="3280" max="3280" width="7.6640625" style="140" customWidth="1"/>
    <col min="3281" max="3281" width="8.109375" style="140" customWidth="1"/>
    <col min="3282" max="3282" width="9.21875" style="140" bestFit="1" customWidth="1"/>
    <col min="3283" max="3283" width="8.21875" style="140" customWidth="1"/>
    <col min="3284" max="3284" width="7.88671875" style="140" customWidth="1"/>
    <col min="3285" max="3285" width="7.6640625" style="140" customWidth="1"/>
    <col min="3286" max="3286" width="8.5546875" style="140" customWidth="1"/>
    <col min="3287" max="3287" width="8.21875" style="140" customWidth="1"/>
    <col min="3288" max="3313" width="7.109375" style="140"/>
    <col min="3314" max="3314" width="15.21875" style="140" customWidth="1"/>
    <col min="3315" max="3315" width="2" style="140" customWidth="1"/>
    <col min="3316" max="3316" width="3" style="140" customWidth="1"/>
    <col min="3317" max="3339" width="8.77734375" style="140" customWidth="1"/>
    <col min="3340" max="3350" width="9.6640625" style="140" customWidth="1"/>
    <col min="3351" max="3351" width="8.44140625" style="140" customWidth="1"/>
    <col min="3352" max="3352" width="8.109375" style="140" customWidth="1"/>
    <col min="3353" max="3353" width="8.77734375" style="140" customWidth="1"/>
    <col min="3354" max="3354" width="8.6640625" style="140" customWidth="1"/>
    <col min="3355" max="3355" width="9.21875" style="140" customWidth="1"/>
    <col min="3356" max="3356" width="9.6640625" style="140" bestFit="1" customWidth="1"/>
    <col min="3357" max="3357" width="8" style="140" bestFit="1" customWidth="1"/>
    <col min="3358" max="3358" width="7.5546875" style="140" bestFit="1" customWidth="1"/>
    <col min="3359" max="3359" width="7.6640625" style="140" customWidth="1"/>
    <col min="3360" max="3360" width="8.109375" style="140" customWidth="1"/>
    <col min="3361" max="3361" width="9.21875" style="140" bestFit="1" customWidth="1"/>
    <col min="3362" max="3362" width="8.21875" style="140" customWidth="1"/>
    <col min="3363" max="3363" width="7.88671875" style="140" customWidth="1"/>
    <col min="3364" max="3364" width="7.6640625" style="140" customWidth="1"/>
    <col min="3365" max="3365" width="8.5546875" style="140" customWidth="1"/>
    <col min="3366" max="3366" width="8.21875" style="140" customWidth="1"/>
    <col min="3367" max="3523" width="7.109375" style="140"/>
    <col min="3524" max="3524" width="21.33203125" style="140" bestFit="1" customWidth="1"/>
    <col min="3525" max="3525" width="7.109375" style="140"/>
    <col min="3526" max="3526" width="7.109375" style="140" customWidth="1"/>
    <col min="3527" max="3527" width="9.6640625" style="140" customWidth="1"/>
    <col min="3528" max="3528" width="8.44140625" style="140" customWidth="1"/>
    <col min="3529" max="3529" width="8.109375" style="140" customWidth="1"/>
    <col min="3530" max="3530" width="8.77734375" style="140" customWidth="1"/>
    <col min="3531" max="3531" width="8.6640625" style="140" customWidth="1"/>
    <col min="3532" max="3532" width="9.21875" style="140" customWidth="1"/>
    <col min="3533" max="3533" width="9.6640625" style="140" bestFit="1" customWidth="1"/>
    <col min="3534" max="3534" width="8" style="140" bestFit="1" customWidth="1"/>
    <col min="3535" max="3535" width="7.5546875" style="140" bestFit="1" customWidth="1"/>
    <col min="3536" max="3536" width="7.6640625" style="140" customWidth="1"/>
    <col min="3537" max="3537" width="8.109375" style="140" customWidth="1"/>
    <col min="3538" max="3538" width="9.21875" style="140" bestFit="1" customWidth="1"/>
    <col min="3539" max="3539" width="8.21875" style="140" customWidth="1"/>
    <col min="3540" max="3540" width="7.88671875" style="140" customWidth="1"/>
    <col min="3541" max="3541" width="7.6640625" style="140" customWidth="1"/>
    <col min="3542" max="3542" width="8.5546875" style="140" customWidth="1"/>
    <col min="3543" max="3543" width="8.21875" style="140" customWidth="1"/>
    <col min="3544" max="3569" width="7.109375" style="140"/>
    <col min="3570" max="3570" width="15.21875" style="140" customWidth="1"/>
    <col min="3571" max="3571" width="2" style="140" customWidth="1"/>
    <col min="3572" max="3572" width="3" style="140" customWidth="1"/>
    <col min="3573" max="3595" width="8.77734375" style="140" customWidth="1"/>
    <col min="3596" max="3606" width="9.6640625" style="140" customWidth="1"/>
    <col min="3607" max="3607" width="8.44140625" style="140" customWidth="1"/>
    <col min="3608" max="3608" width="8.109375" style="140" customWidth="1"/>
    <col min="3609" max="3609" width="8.77734375" style="140" customWidth="1"/>
    <col min="3610" max="3610" width="8.6640625" style="140" customWidth="1"/>
    <col min="3611" max="3611" width="9.21875" style="140" customWidth="1"/>
    <col min="3612" max="3612" width="9.6640625" style="140" bestFit="1" customWidth="1"/>
    <col min="3613" max="3613" width="8" style="140" bestFit="1" customWidth="1"/>
    <col min="3614" max="3614" width="7.5546875" style="140" bestFit="1" customWidth="1"/>
    <col min="3615" max="3615" width="7.6640625" style="140" customWidth="1"/>
    <col min="3616" max="3616" width="8.109375" style="140" customWidth="1"/>
    <col min="3617" max="3617" width="9.21875" style="140" bestFit="1" customWidth="1"/>
    <col min="3618" max="3618" width="8.21875" style="140" customWidth="1"/>
    <col min="3619" max="3619" width="7.88671875" style="140" customWidth="1"/>
    <col min="3620" max="3620" width="7.6640625" style="140" customWidth="1"/>
    <col min="3621" max="3621" width="8.5546875" style="140" customWidth="1"/>
    <col min="3622" max="3622" width="8.21875" style="140" customWidth="1"/>
    <col min="3623" max="3779" width="7.109375" style="140"/>
    <col min="3780" max="3780" width="21.33203125" style="140" bestFit="1" customWidth="1"/>
    <col min="3781" max="3781" width="7.109375" style="140"/>
    <col min="3782" max="3782" width="7.109375" style="140" customWidth="1"/>
    <col min="3783" max="3783" width="9.6640625" style="140" customWidth="1"/>
    <col min="3784" max="3784" width="8.44140625" style="140" customWidth="1"/>
    <col min="3785" max="3785" width="8.109375" style="140" customWidth="1"/>
    <col min="3786" max="3786" width="8.77734375" style="140" customWidth="1"/>
    <col min="3787" max="3787" width="8.6640625" style="140" customWidth="1"/>
    <col min="3788" max="3788" width="9.21875" style="140" customWidth="1"/>
    <col min="3789" max="3789" width="9.6640625" style="140" bestFit="1" customWidth="1"/>
    <col min="3790" max="3790" width="8" style="140" bestFit="1" customWidth="1"/>
    <col min="3791" max="3791" width="7.5546875" style="140" bestFit="1" customWidth="1"/>
    <col min="3792" max="3792" width="7.6640625" style="140" customWidth="1"/>
    <col min="3793" max="3793" width="8.109375" style="140" customWidth="1"/>
    <col min="3794" max="3794" width="9.21875" style="140" bestFit="1" customWidth="1"/>
    <col min="3795" max="3795" width="8.21875" style="140" customWidth="1"/>
    <col min="3796" max="3796" width="7.88671875" style="140" customWidth="1"/>
    <col min="3797" max="3797" width="7.6640625" style="140" customWidth="1"/>
    <col min="3798" max="3798" width="8.5546875" style="140" customWidth="1"/>
    <col min="3799" max="3799" width="8.21875" style="140" customWidth="1"/>
    <col min="3800" max="3825" width="7.109375" style="140"/>
    <col min="3826" max="3826" width="15.21875" style="140" customWidth="1"/>
    <col min="3827" max="3827" width="2" style="140" customWidth="1"/>
    <col min="3828" max="3828" width="3" style="140" customWidth="1"/>
    <col min="3829" max="3851" width="8.77734375" style="140" customWidth="1"/>
    <col min="3852" max="3862" width="9.6640625" style="140" customWidth="1"/>
    <col min="3863" max="3863" width="8.44140625" style="140" customWidth="1"/>
    <col min="3864" max="3864" width="8.109375" style="140" customWidth="1"/>
    <col min="3865" max="3865" width="8.77734375" style="140" customWidth="1"/>
    <col min="3866" max="3866" width="8.6640625" style="140" customWidth="1"/>
    <col min="3867" max="3867" width="9.21875" style="140" customWidth="1"/>
    <col min="3868" max="3868" width="9.6640625" style="140" bestFit="1" customWidth="1"/>
    <col min="3869" max="3869" width="8" style="140" bestFit="1" customWidth="1"/>
    <col min="3870" max="3870" width="7.5546875" style="140" bestFit="1" customWidth="1"/>
    <col min="3871" max="3871" width="7.6640625" style="140" customWidth="1"/>
    <col min="3872" max="3872" width="8.109375" style="140" customWidth="1"/>
    <col min="3873" max="3873" width="9.21875" style="140" bestFit="1" customWidth="1"/>
    <col min="3874" max="3874" width="8.21875" style="140" customWidth="1"/>
    <col min="3875" max="3875" width="7.88671875" style="140" customWidth="1"/>
    <col min="3876" max="3876" width="7.6640625" style="140" customWidth="1"/>
    <col min="3877" max="3877" width="8.5546875" style="140" customWidth="1"/>
    <col min="3878" max="3878" width="8.21875" style="140" customWidth="1"/>
    <col min="3879" max="4035" width="7.109375" style="140"/>
    <col min="4036" max="4036" width="21.33203125" style="140" bestFit="1" customWidth="1"/>
    <col min="4037" max="4037" width="7.109375" style="140"/>
    <col min="4038" max="4038" width="7.109375" style="140" customWidth="1"/>
    <col min="4039" max="4039" width="9.6640625" style="140" customWidth="1"/>
    <col min="4040" max="4040" width="8.44140625" style="140" customWidth="1"/>
    <col min="4041" max="4041" width="8.109375" style="140" customWidth="1"/>
    <col min="4042" max="4042" width="8.77734375" style="140" customWidth="1"/>
    <col min="4043" max="4043" width="8.6640625" style="140" customWidth="1"/>
    <col min="4044" max="4044" width="9.21875" style="140" customWidth="1"/>
    <col min="4045" max="4045" width="9.6640625" style="140" bestFit="1" customWidth="1"/>
    <col min="4046" max="4046" width="8" style="140" bestFit="1" customWidth="1"/>
    <col min="4047" max="4047" width="7.5546875" style="140" bestFit="1" customWidth="1"/>
    <col min="4048" max="4048" width="7.6640625" style="140" customWidth="1"/>
    <col min="4049" max="4049" width="8.109375" style="140" customWidth="1"/>
    <col min="4050" max="4050" width="9.21875" style="140" bestFit="1" customWidth="1"/>
    <col min="4051" max="4051" width="8.21875" style="140" customWidth="1"/>
    <col min="4052" max="4052" width="7.88671875" style="140" customWidth="1"/>
    <col min="4053" max="4053" width="7.6640625" style="140" customWidth="1"/>
    <col min="4054" max="4054" width="8.5546875" style="140" customWidth="1"/>
    <col min="4055" max="4055" width="8.21875" style="140" customWidth="1"/>
    <col min="4056" max="4081" width="7.109375" style="140"/>
    <col min="4082" max="4082" width="15.21875" style="140" customWidth="1"/>
    <col min="4083" max="4083" width="2" style="140" customWidth="1"/>
    <col min="4084" max="4084" width="3" style="140" customWidth="1"/>
    <col min="4085" max="4107" width="8.77734375" style="140" customWidth="1"/>
    <col min="4108" max="4118" width="9.6640625" style="140" customWidth="1"/>
    <col min="4119" max="4119" width="8.44140625" style="140" customWidth="1"/>
    <col min="4120" max="4120" width="8.109375" style="140" customWidth="1"/>
    <col min="4121" max="4121" width="8.77734375" style="140" customWidth="1"/>
    <col min="4122" max="4122" width="8.6640625" style="140" customWidth="1"/>
    <col min="4123" max="4123" width="9.21875" style="140" customWidth="1"/>
    <col min="4124" max="4124" width="9.6640625" style="140" bestFit="1" customWidth="1"/>
    <col min="4125" max="4125" width="8" style="140" bestFit="1" customWidth="1"/>
    <col min="4126" max="4126" width="7.5546875" style="140" bestFit="1" customWidth="1"/>
    <col min="4127" max="4127" width="7.6640625" style="140" customWidth="1"/>
    <col min="4128" max="4128" width="8.109375" style="140" customWidth="1"/>
    <col min="4129" max="4129" width="9.21875" style="140" bestFit="1" customWidth="1"/>
    <col min="4130" max="4130" width="8.21875" style="140" customWidth="1"/>
    <col min="4131" max="4131" width="7.88671875" style="140" customWidth="1"/>
    <col min="4132" max="4132" width="7.6640625" style="140" customWidth="1"/>
    <col min="4133" max="4133" width="8.5546875" style="140" customWidth="1"/>
    <col min="4134" max="4134" width="8.21875" style="140" customWidth="1"/>
    <col min="4135" max="4291" width="7.109375" style="140"/>
    <col min="4292" max="4292" width="21.33203125" style="140" bestFit="1" customWidth="1"/>
    <col min="4293" max="4293" width="7.109375" style="140"/>
    <col min="4294" max="4294" width="7.109375" style="140" customWidth="1"/>
    <col min="4295" max="4295" width="9.6640625" style="140" customWidth="1"/>
    <col min="4296" max="4296" width="8.44140625" style="140" customWidth="1"/>
    <col min="4297" max="4297" width="8.109375" style="140" customWidth="1"/>
    <col min="4298" max="4298" width="8.77734375" style="140" customWidth="1"/>
    <col min="4299" max="4299" width="8.6640625" style="140" customWidth="1"/>
    <col min="4300" max="4300" width="9.21875" style="140" customWidth="1"/>
    <col min="4301" max="4301" width="9.6640625" style="140" bestFit="1" customWidth="1"/>
    <col min="4302" max="4302" width="8" style="140" bestFit="1" customWidth="1"/>
    <col min="4303" max="4303" width="7.5546875" style="140" bestFit="1" customWidth="1"/>
    <col min="4304" max="4304" width="7.6640625" style="140" customWidth="1"/>
    <col min="4305" max="4305" width="8.109375" style="140" customWidth="1"/>
    <col min="4306" max="4306" width="9.21875" style="140" bestFit="1" customWidth="1"/>
    <col min="4307" max="4307" width="8.21875" style="140" customWidth="1"/>
    <col min="4308" max="4308" width="7.88671875" style="140" customWidth="1"/>
    <col min="4309" max="4309" width="7.6640625" style="140" customWidth="1"/>
    <col min="4310" max="4310" width="8.5546875" style="140" customWidth="1"/>
    <col min="4311" max="4311" width="8.21875" style="140" customWidth="1"/>
    <col min="4312" max="4337" width="7.109375" style="140"/>
    <col min="4338" max="4338" width="15.21875" style="140" customWidth="1"/>
    <col min="4339" max="4339" width="2" style="140" customWidth="1"/>
    <col min="4340" max="4340" width="3" style="140" customWidth="1"/>
    <col min="4341" max="4363" width="8.77734375" style="140" customWidth="1"/>
    <col min="4364" max="4374" width="9.6640625" style="140" customWidth="1"/>
    <col min="4375" max="4375" width="8.44140625" style="140" customWidth="1"/>
    <col min="4376" max="4376" width="8.109375" style="140" customWidth="1"/>
    <col min="4377" max="4377" width="8.77734375" style="140" customWidth="1"/>
    <col min="4378" max="4378" width="8.6640625" style="140" customWidth="1"/>
    <col min="4379" max="4379" width="9.21875" style="140" customWidth="1"/>
    <col min="4380" max="4380" width="9.6640625" style="140" bestFit="1" customWidth="1"/>
    <col min="4381" max="4381" width="8" style="140" bestFit="1" customWidth="1"/>
    <col min="4382" max="4382" width="7.5546875" style="140" bestFit="1" customWidth="1"/>
    <col min="4383" max="4383" width="7.6640625" style="140" customWidth="1"/>
    <col min="4384" max="4384" width="8.109375" style="140" customWidth="1"/>
    <col min="4385" max="4385" width="9.21875" style="140" bestFit="1" customWidth="1"/>
    <col min="4386" max="4386" width="8.21875" style="140" customWidth="1"/>
    <col min="4387" max="4387" width="7.88671875" style="140" customWidth="1"/>
    <col min="4388" max="4388" width="7.6640625" style="140" customWidth="1"/>
    <col min="4389" max="4389" width="8.5546875" style="140" customWidth="1"/>
    <col min="4390" max="4390" width="8.21875" style="140" customWidth="1"/>
    <col min="4391" max="4547" width="7.109375" style="140"/>
    <col min="4548" max="4548" width="21.33203125" style="140" bestFit="1" customWidth="1"/>
    <col min="4549" max="4549" width="7.109375" style="140"/>
    <col min="4550" max="4550" width="7.109375" style="140" customWidth="1"/>
    <col min="4551" max="4551" width="9.6640625" style="140" customWidth="1"/>
    <col min="4552" max="4552" width="8.44140625" style="140" customWidth="1"/>
    <col min="4553" max="4553" width="8.109375" style="140" customWidth="1"/>
    <col min="4554" max="4554" width="8.77734375" style="140" customWidth="1"/>
    <col min="4555" max="4555" width="8.6640625" style="140" customWidth="1"/>
    <col min="4556" max="4556" width="9.21875" style="140" customWidth="1"/>
    <col min="4557" max="4557" width="9.6640625" style="140" bestFit="1" customWidth="1"/>
    <col min="4558" max="4558" width="8" style="140" bestFit="1" customWidth="1"/>
    <col min="4559" max="4559" width="7.5546875" style="140" bestFit="1" customWidth="1"/>
    <col min="4560" max="4560" width="7.6640625" style="140" customWidth="1"/>
    <col min="4561" max="4561" width="8.109375" style="140" customWidth="1"/>
    <col min="4562" max="4562" width="9.21875" style="140" bestFit="1" customWidth="1"/>
    <col min="4563" max="4563" width="8.21875" style="140" customWidth="1"/>
    <col min="4564" max="4564" width="7.88671875" style="140" customWidth="1"/>
    <col min="4565" max="4565" width="7.6640625" style="140" customWidth="1"/>
    <col min="4566" max="4566" width="8.5546875" style="140" customWidth="1"/>
    <col min="4567" max="4567" width="8.21875" style="140" customWidth="1"/>
    <col min="4568" max="4593" width="7.109375" style="140"/>
    <col min="4594" max="4594" width="15.21875" style="140" customWidth="1"/>
    <col min="4595" max="4595" width="2" style="140" customWidth="1"/>
    <col min="4596" max="4596" width="3" style="140" customWidth="1"/>
    <col min="4597" max="4619" width="8.77734375" style="140" customWidth="1"/>
    <col min="4620" max="4630" width="9.6640625" style="140" customWidth="1"/>
    <col min="4631" max="4631" width="8.44140625" style="140" customWidth="1"/>
    <col min="4632" max="4632" width="8.109375" style="140" customWidth="1"/>
    <col min="4633" max="4633" width="8.77734375" style="140" customWidth="1"/>
    <col min="4634" max="4634" width="8.6640625" style="140" customWidth="1"/>
    <col min="4635" max="4635" width="9.21875" style="140" customWidth="1"/>
    <col min="4636" max="4636" width="9.6640625" style="140" bestFit="1" customWidth="1"/>
    <col min="4637" max="4637" width="8" style="140" bestFit="1" customWidth="1"/>
    <col min="4638" max="4638" width="7.5546875" style="140" bestFit="1" customWidth="1"/>
    <col min="4639" max="4639" width="7.6640625" style="140" customWidth="1"/>
    <col min="4640" max="4640" width="8.109375" style="140" customWidth="1"/>
    <col min="4641" max="4641" width="9.21875" style="140" bestFit="1" customWidth="1"/>
    <col min="4642" max="4642" width="8.21875" style="140" customWidth="1"/>
    <col min="4643" max="4643" width="7.88671875" style="140" customWidth="1"/>
    <col min="4644" max="4644" width="7.6640625" style="140" customWidth="1"/>
    <col min="4645" max="4645" width="8.5546875" style="140" customWidth="1"/>
    <col min="4646" max="4646" width="8.21875" style="140" customWidth="1"/>
    <col min="4647" max="4803" width="7.109375" style="140"/>
    <col min="4804" max="4804" width="21.33203125" style="140" bestFit="1" customWidth="1"/>
    <col min="4805" max="4805" width="7.109375" style="140"/>
    <col min="4806" max="4806" width="7.109375" style="140" customWidth="1"/>
    <col min="4807" max="4807" width="9.6640625" style="140" customWidth="1"/>
    <col min="4808" max="4808" width="8.44140625" style="140" customWidth="1"/>
    <col min="4809" max="4809" width="8.109375" style="140" customWidth="1"/>
    <col min="4810" max="4810" width="8.77734375" style="140" customWidth="1"/>
    <col min="4811" max="4811" width="8.6640625" style="140" customWidth="1"/>
    <col min="4812" max="4812" width="9.21875" style="140" customWidth="1"/>
    <col min="4813" max="4813" width="9.6640625" style="140" bestFit="1" customWidth="1"/>
    <col min="4814" max="4814" width="8" style="140" bestFit="1" customWidth="1"/>
    <col min="4815" max="4815" width="7.5546875" style="140" bestFit="1" customWidth="1"/>
    <col min="4816" max="4816" width="7.6640625" style="140" customWidth="1"/>
    <col min="4817" max="4817" width="8.109375" style="140" customWidth="1"/>
    <col min="4818" max="4818" width="9.21875" style="140" bestFit="1" customWidth="1"/>
    <col min="4819" max="4819" width="8.21875" style="140" customWidth="1"/>
    <col min="4820" max="4820" width="7.88671875" style="140" customWidth="1"/>
    <col min="4821" max="4821" width="7.6640625" style="140" customWidth="1"/>
    <col min="4822" max="4822" width="8.5546875" style="140" customWidth="1"/>
    <col min="4823" max="4823" width="8.21875" style="140" customWidth="1"/>
    <col min="4824" max="4849" width="7.109375" style="140"/>
    <col min="4850" max="4850" width="15.21875" style="140" customWidth="1"/>
    <col min="4851" max="4851" width="2" style="140" customWidth="1"/>
    <col min="4852" max="4852" width="3" style="140" customWidth="1"/>
    <col min="4853" max="4875" width="8.77734375" style="140" customWidth="1"/>
    <col min="4876" max="4886" width="9.6640625" style="140" customWidth="1"/>
    <col min="4887" max="4887" width="8.44140625" style="140" customWidth="1"/>
    <col min="4888" max="4888" width="8.109375" style="140" customWidth="1"/>
    <col min="4889" max="4889" width="8.77734375" style="140" customWidth="1"/>
    <col min="4890" max="4890" width="8.6640625" style="140" customWidth="1"/>
    <col min="4891" max="4891" width="9.21875" style="140" customWidth="1"/>
    <col min="4892" max="4892" width="9.6640625" style="140" bestFit="1" customWidth="1"/>
    <col min="4893" max="4893" width="8" style="140" bestFit="1" customWidth="1"/>
    <col min="4894" max="4894" width="7.5546875" style="140" bestFit="1" customWidth="1"/>
    <col min="4895" max="4895" width="7.6640625" style="140" customWidth="1"/>
    <col min="4896" max="4896" width="8.109375" style="140" customWidth="1"/>
    <col min="4897" max="4897" width="9.21875" style="140" bestFit="1" customWidth="1"/>
    <col min="4898" max="4898" width="8.21875" style="140" customWidth="1"/>
    <col min="4899" max="4899" width="7.88671875" style="140" customWidth="1"/>
    <col min="4900" max="4900" width="7.6640625" style="140" customWidth="1"/>
    <col min="4901" max="4901" width="8.5546875" style="140" customWidth="1"/>
    <col min="4902" max="4902" width="8.21875" style="140" customWidth="1"/>
    <col min="4903" max="5059" width="7.109375" style="140"/>
    <col min="5060" max="5060" width="21.33203125" style="140" bestFit="1" customWidth="1"/>
    <col min="5061" max="5061" width="7.109375" style="140"/>
    <col min="5062" max="5062" width="7.109375" style="140" customWidth="1"/>
    <col min="5063" max="5063" width="9.6640625" style="140" customWidth="1"/>
    <col min="5064" max="5064" width="8.44140625" style="140" customWidth="1"/>
    <col min="5065" max="5065" width="8.109375" style="140" customWidth="1"/>
    <col min="5066" max="5066" width="8.77734375" style="140" customWidth="1"/>
    <col min="5067" max="5067" width="8.6640625" style="140" customWidth="1"/>
    <col min="5068" max="5068" width="9.21875" style="140" customWidth="1"/>
    <col min="5069" max="5069" width="9.6640625" style="140" bestFit="1" customWidth="1"/>
    <col min="5070" max="5070" width="8" style="140" bestFit="1" customWidth="1"/>
    <col min="5071" max="5071" width="7.5546875" style="140" bestFit="1" customWidth="1"/>
    <col min="5072" max="5072" width="7.6640625" style="140" customWidth="1"/>
    <col min="5073" max="5073" width="8.109375" style="140" customWidth="1"/>
    <col min="5074" max="5074" width="9.21875" style="140" bestFit="1" customWidth="1"/>
    <col min="5075" max="5075" width="8.21875" style="140" customWidth="1"/>
    <col min="5076" max="5076" width="7.88671875" style="140" customWidth="1"/>
    <col min="5077" max="5077" width="7.6640625" style="140" customWidth="1"/>
    <col min="5078" max="5078" width="8.5546875" style="140" customWidth="1"/>
    <col min="5079" max="5079" width="8.21875" style="140" customWidth="1"/>
    <col min="5080" max="5105" width="7.109375" style="140"/>
    <col min="5106" max="5106" width="15.21875" style="140" customWidth="1"/>
    <col min="5107" max="5107" width="2" style="140" customWidth="1"/>
    <col min="5108" max="5108" width="3" style="140" customWidth="1"/>
    <col min="5109" max="5131" width="8.77734375" style="140" customWidth="1"/>
    <col min="5132" max="5142" width="9.6640625" style="140" customWidth="1"/>
    <col min="5143" max="5143" width="8.44140625" style="140" customWidth="1"/>
    <col min="5144" max="5144" width="8.109375" style="140" customWidth="1"/>
    <col min="5145" max="5145" width="8.77734375" style="140" customWidth="1"/>
    <col min="5146" max="5146" width="8.6640625" style="140" customWidth="1"/>
    <col min="5147" max="5147" width="9.21875" style="140" customWidth="1"/>
    <col min="5148" max="5148" width="9.6640625" style="140" bestFit="1" customWidth="1"/>
    <col min="5149" max="5149" width="8" style="140" bestFit="1" customWidth="1"/>
    <col min="5150" max="5150" width="7.5546875" style="140" bestFit="1" customWidth="1"/>
    <col min="5151" max="5151" width="7.6640625" style="140" customWidth="1"/>
    <col min="5152" max="5152" width="8.109375" style="140" customWidth="1"/>
    <col min="5153" max="5153" width="9.21875" style="140" bestFit="1" customWidth="1"/>
    <col min="5154" max="5154" width="8.21875" style="140" customWidth="1"/>
    <col min="5155" max="5155" width="7.88671875" style="140" customWidth="1"/>
    <col min="5156" max="5156" width="7.6640625" style="140" customWidth="1"/>
    <col min="5157" max="5157" width="8.5546875" style="140" customWidth="1"/>
    <col min="5158" max="5158" width="8.21875" style="140" customWidth="1"/>
    <col min="5159" max="5315" width="7.109375" style="140"/>
    <col min="5316" max="5316" width="21.33203125" style="140" bestFit="1" customWidth="1"/>
    <col min="5317" max="5317" width="7.109375" style="140"/>
    <col min="5318" max="5318" width="7.109375" style="140" customWidth="1"/>
    <col min="5319" max="5319" width="9.6640625" style="140" customWidth="1"/>
    <col min="5320" max="5320" width="8.44140625" style="140" customWidth="1"/>
    <col min="5321" max="5321" width="8.109375" style="140" customWidth="1"/>
    <col min="5322" max="5322" width="8.77734375" style="140" customWidth="1"/>
    <col min="5323" max="5323" width="8.6640625" style="140" customWidth="1"/>
    <col min="5324" max="5324" width="9.21875" style="140" customWidth="1"/>
    <col min="5325" max="5325" width="9.6640625" style="140" bestFit="1" customWidth="1"/>
    <col min="5326" max="5326" width="8" style="140" bestFit="1" customWidth="1"/>
    <col min="5327" max="5327" width="7.5546875" style="140" bestFit="1" customWidth="1"/>
    <col min="5328" max="5328" width="7.6640625" style="140" customWidth="1"/>
    <col min="5329" max="5329" width="8.109375" style="140" customWidth="1"/>
    <col min="5330" max="5330" width="9.21875" style="140" bestFit="1" customWidth="1"/>
    <col min="5331" max="5331" width="8.21875" style="140" customWidth="1"/>
    <col min="5332" max="5332" width="7.88671875" style="140" customWidth="1"/>
    <col min="5333" max="5333" width="7.6640625" style="140" customWidth="1"/>
    <col min="5334" max="5334" width="8.5546875" style="140" customWidth="1"/>
    <col min="5335" max="5335" width="8.21875" style="140" customWidth="1"/>
    <col min="5336" max="5361" width="7.109375" style="140"/>
    <col min="5362" max="5362" width="15.21875" style="140" customWidth="1"/>
    <col min="5363" max="5363" width="2" style="140" customWidth="1"/>
    <col min="5364" max="5364" width="3" style="140" customWidth="1"/>
    <col min="5365" max="5387" width="8.77734375" style="140" customWidth="1"/>
    <col min="5388" max="5398" width="9.6640625" style="140" customWidth="1"/>
    <col min="5399" max="5399" width="8.44140625" style="140" customWidth="1"/>
    <col min="5400" max="5400" width="8.109375" style="140" customWidth="1"/>
    <col min="5401" max="5401" width="8.77734375" style="140" customWidth="1"/>
    <col min="5402" max="5402" width="8.6640625" style="140" customWidth="1"/>
    <col min="5403" max="5403" width="9.21875" style="140" customWidth="1"/>
    <col min="5404" max="5404" width="9.6640625" style="140" bestFit="1" customWidth="1"/>
    <col min="5405" max="5405" width="8" style="140" bestFit="1" customWidth="1"/>
    <col min="5406" max="5406" width="7.5546875" style="140" bestFit="1" customWidth="1"/>
    <col min="5407" max="5407" width="7.6640625" style="140" customWidth="1"/>
    <col min="5408" max="5408" width="8.109375" style="140" customWidth="1"/>
    <col min="5409" max="5409" width="9.21875" style="140" bestFit="1" customWidth="1"/>
    <col min="5410" max="5410" width="8.21875" style="140" customWidth="1"/>
    <col min="5411" max="5411" width="7.88671875" style="140" customWidth="1"/>
    <col min="5412" max="5412" width="7.6640625" style="140" customWidth="1"/>
    <col min="5413" max="5413" width="8.5546875" style="140" customWidth="1"/>
    <col min="5414" max="5414" width="8.21875" style="140" customWidth="1"/>
    <col min="5415" max="5571" width="7.109375" style="140"/>
    <col min="5572" max="5572" width="21.33203125" style="140" bestFit="1" customWidth="1"/>
    <col min="5573" max="5573" width="7.109375" style="140"/>
    <col min="5574" max="5574" width="7.109375" style="140" customWidth="1"/>
    <col min="5575" max="5575" width="9.6640625" style="140" customWidth="1"/>
    <col min="5576" max="5576" width="8.44140625" style="140" customWidth="1"/>
    <col min="5577" max="5577" width="8.109375" style="140" customWidth="1"/>
    <col min="5578" max="5578" width="8.77734375" style="140" customWidth="1"/>
    <col min="5579" max="5579" width="8.6640625" style="140" customWidth="1"/>
    <col min="5580" max="5580" width="9.21875" style="140" customWidth="1"/>
    <col min="5581" max="5581" width="9.6640625" style="140" bestFit="1" customWidth="1"/>
    <col min="5582" max="5582" width="8" style="140" bestFit="1" customWidth="1"/>
    <col min="5583" max="5583" width="7.5546875" style="140" bestFit="1" customWidth="1"/>
    <col min="5584" max="5584" width="7.6640625" style="140" customWidth="1"/>
    <col min="5585" max="5585" width="8.109375" style="140" customWidth="1"/>
    <col min="5586" max="5586" width="9.21875" style="140" bestFit="1" customWidth="1"/>
    <col min="5587" max="5587" width="8.21875" style="140" customWidth="1"/>
    <col min="5588" max="5588" width="7.88671875" style="140" customWidth="1"/>
    <col min="5589" max="5589" width="7.6640625" style="140" customWidth="1"/>
    <col min="5590" max="5590" width="8.5546875" style="140" customWidth="1"/>
    <col min="5591" max="5591" width="8.21875" style="140" customWidth="1"/>
    <col min="5592" max="5617" width="7.109375" style="140"/>
    <col min="5618" max="5618" width="15.21875" style="140" customWidth="1"/>
    <col min="5619" max="5619" width="2" style="140" customWidth="1"/>
    <col min="5620" max="5620" width="3" style="140" customWidth="1"/>
    <col min="5621" max="5643" width="8.77734375" style="140" customWidth="1"/>
    <col min="5644" max="5654" width="9.6640625" style="140" customWidth="1"/>
    <col min="5655" max="5655" width="8.44140625" style="140" customWidth="1"/>
    <col min="5656" max="5656" width="8.109375" style="140" customWidth="1"/>
    <col min="5657" max="5657" width="8.77734375" style="140" customWidth="1"/>
    <col min="5658" max="5658" width="8.6640625" style="140" customWidth="1"/>
    <col min="5659" max="5659" width="9.21875" style="140" customWidth="1"/>
    <col min="5660" max="5660" width="9.6640625" style="140" bestFit="1" customWidth="1"/>
    <col min="5661" max="5661" width="8" style="140" bestFit="1" customWidth="1"/>
    <col min="5662" max="5662" width="7.5546875" style="140" bestFit="1" customWidth="1"/>
    <col min="5663" max="5663" width="7.6640625" style="140" customWidth="1"/>
    <col min="5664" max="5664" width="8.109375" style="140" customWidth="1"/>
    <col min="5665" max="5665" width="9.21875" style="140" bestFit="1" customWidth="1"/>
    <col min="5666" max="5666" width="8.21875" style="140" customWidth="1"/>
    <col min="5667" max="5667" width="7.88671875" style="140" customWidth="1"/>
    <col min="5668" max="5668" width="7.6640625" style="140" customWidth="1"/>
    <col min="5669" max="5669" width="8.5546875" style="140" customWidth="1"/>
    <col min="5670" max="5670" width="8.21875" style="140" customWidth="1"/>
    <col min="5671" max="5827" width="7.109375" style="140"/>
    <col min="5828" max="5828" width="21.33203125" style="140" bestFit="1" customWidth="1"/>
    <col min="5829" max="5829" width="7.109375" style="140"/>
    <col min="5830" max="5830" width="7.109375" style="140" customWidth="1"/>
    <col min="5831" max="5831" width="9.6640625" style="140" customWidth="1"/>
    <col min="5832" max="5832" width="8.44140625" style="140" customWidth="1"/>
    <col min="5833" max="5833" width="8.109375" style="140" customWidth="1"/>
    <col min="5834" max="5834" width="8.77734375" style="140" customWidth="1"/>
    <col min="5835" max="5835" width="8.6640625" style="140" customWidth="1"/>
    <col min="5836" max="5836" width="9.21875" style="140" customWidth="1"/>
    <col min="5837" max="5837" width="9.6640625" style="140" bestFit="1" customWidth="1"/>
    <col min="5838" max="5838" width="8" style="140" bestFit="1" customWidth="1"/>
    <col min="5839" max="5839" width="7.5546875" style="140" bestFit="1" customWidth="1"/>
    <col min="5840" max="5840" width="7.6640625" style="140" customWidth="1"/>
    <col min="5841" max="5841" width="8.109375" style="140" customWidth="1"/>
    <col min="5842" max="5842" width="9.21875" style="140" bestFit="1" customWidth="1"/>
    <col min="5843" max="5843" width="8.21875" style="140" customWidth="1"/>
    <col min="5844" max="5844" width="7.88671875" style="140" customWidth="1"/>
    <col min="5845" max="5845" width="7.6640625" style="140" customWidth="1"/>
    <col min="5846" max="5846" width="8.5546875" style="140" customWidth="1"/>
    <col min="5847" max="5847" width="8.21875" style="140" customWidth="1"/>
    <col min="5848" max="5873" width="7.109375" style="140"/>
    <col min="5874" max="5874" width="15.21875" style="140" customWidth="1"/>
    <col min="5875" max="5875" width="2" style="140" customWidth="1"/>
    <col min="5876" max="5876" width="3" style="140" customWidth="1"/>
    <col min="5877" max="5899" width="8.77734375" style="140" customWidth="1"/>
    <col min="5900" max="5910" width="9.6640625" style="140" customWidth="1"/>
    <col min="5911" max="5911" width="8.44140625" style="140" customWidth="1"/>
    <col min="5912" max="5912" width="8.109375" style="140" customWidth="1"/>
    <col min="5913" max="5913" width="8.77734375" style="140" customWidth="1"/>
    <col min="5914" max="5914" width="8.6640625" style="140" customWidth="1"/>
    <col min="5915" max="5915" width="9.21875" style="140" customWidth="1"/>
    <col min="5916" max="5916" width="9.6640625" style="140" bestFit="1" customWidth="1"/>
    <col min="5917" max="5917" width="8" style="140" bestFit="1" customWidth="1"/>
    <col min="5918" max="5918" width="7.5546875" style="140" bestFit="1" customWidth="1"/>
    <col min="5919" max="5919" width="7.6640625" style="140" customWidth="1"/>
    <col min="5920" max="5920" width="8.109375" style="140" customWidth="1"/>
    <col min="5921" max="5921" width="9.21875" style="140" bestFit="1" customWidth="1"/>
    <col min="5922" max="5922" width="8.21875" style="140" customWidth="1"/>
    <col min="5923" max="5923" width="7.88671875" style="140" customWidth="1"/>
    <col min="5924" max="5924" width="7.6640625" style="140" customWidth="1"/>
    <col min="5925" max="5925" width="8.5546875" style="140" customWidth="1"/>
    <col min="5926" max="5926" width="8.21875" style="140" customWidth="1"/>
    <col min="5927" max="6083" width="7.109375" style="140"/>
    <col min="6084" max="6084" width="21.33203125" style="140" bestFit="1" customWidth="1"/>
    <col min="6085" max="6085" width="7.109375" style="140"/>
    <col min="6086" max="6086" width="7.109375" style="140" customWidth="1"/>
    <col min="6087" max="6087" width="9.6640625" style="140" customWidth="1"/>
    <col min="6088" max="6088" width="8.44140625" style="140" customWidth="1"/>
    <col min="6089" max="6089" width="8.109375" style="140" customWidth="1"/>
    <col min="6090" max="6090" width="8.77734375" style="140" customWidth="1"/>
    <col min="6091" max="6091" width="8.6640625" style="140" customWidth="1"/>
    <col min="6092" max="6092" width="9.21875" style="140" customWidth="1"/>
    <col min="6093" max="6093" width="9.6640625" style="140" bestFit="1" customWidth="1"/>
    <col min="6094" max="6094" width="8" style="140" bestFit="1" customWidth="1"/>
    <col min="6095" max="6095" width="7.5546875" style="140" bestFit="1" customWidth="1"/>
    <col min="6096" max="6096" width="7.6640625" style="140" customWidth="1"/>
    <col min="6097" max="6097" width="8.109375" style="140" customWidth="1"/>
    <col min="6098" max="6098" width="9.21875" style="140" bestFit="1" customWidth="1"/>
    <col min="6099" max="6099" width="8.21875" style="140" customWidth="1"/>
    <col min="6100" max="6100" width="7.88671875" style="140" customWidth="1"/>
    <col min="6101" max="6101" width="7.6640625" style="140" customWidth="1"/>
    <col min="6102" max="6102" width="8.5546875" style="140" customWidth="1"/>
    <col min="6103" max="6103" width="8.21875" style="140" customWidth="1"/>
    <col min="6104" max="6129" width="7.109375" style="140"/>
    <col min="6130" max="6130" width="15.21875" style="140" customWidth="1"/>
    <col min="6131" max="6131" width="2" style="140" customWidth="1"/>
    <col min="6132" max="6132" width="3" style="140" customWidth="1"/>
    <col min="6133" max="6155" width="8.77734375" style="140" customWidth="1"/>
    <col min="6156" max="6166" width="9.6640625" style="140" customWidth="1"/>
    <col min="6167" max="6167" width="8.44140625" style="140" customWidth="1"/>
    <col min="6168" max="6168" width="8.109375" style="140" customWidth="1"/>
    <col min="6169" max="6169" width="8.77734375" style="140" customWidth="1"/>
    <col min="6170" max="6170" width="8.6640625" style="140" customWidth="1"/>
    <col min="6171" max="6171" width="9.21875" style="140" customWidth="1"/>
    <col min="6172" max="6172" width="9.6640625" style="140" bestFit="1" customWidth="1"/>
    <col min="6173" max="6173" width="8" style="140" bestFit="1" customWidth="1"/>
    <col min="6174" max="6174" width="7.5546875" style="140" bestFit="1" customWidth="1"/>
    <col min="6175" max="6175" width="7.6640625" style="140" customWidth="1"/>
    <col min="6176" max="6176" width="8.109375" style="140" customWidth="1"/>
    <col min="6177" max="6177" width="9.21875" style="140" bestFit="1" customWidth="1"/>
    <col min="6178" max="6178" width="8.21875" style="140" customWidth="1"/>
    <col min="6179" max="6179" width="7.88671875" style="140" customWidth="1"/>
    <col min="6180" max="6180" width="7.6640625" style="140" customWidth="1"/>
    <col min="6181" max="6181" width="8.5546875" style="140" customWidth="1"/>
    <col min="6182" max="6182" width="8.21875" style="140" customWidth="1"/>
    <col min="6183" max="6339" width="7.109375" style="140"/>
    <col min="6340" max="6340" width="21.33203125" style="140" bestFit="1" customWidth="1"/>
    <col min="6341" max="6341" width="7.109375" style="140"/>
    <col min="6342" max="6342" width="7.109375" style="140" customWidth="1"/>
    <col min="6343" max="6343" width="9.6640625" style="140" customWidth="1"/>
    <col min="6344" max="6344" width="8.44140625" style="140" customWidth="1"/>
    <col min="6345" max="6345" width="8.109375" style="140" customWidth="1"/>
    <col min="6346" max="6346" width="8.77734375" style="140" customWidth="1"/>
    <col min="6347" max="6347" width="8.6640625" style="140" customWidth="1"/>
    <col min="6348" max="6348" width="9.21875" style="140" customWidth="1"/>
    <col min="6349" max="6349" width="9.6640625" style="140" bestFit="1" customWidth="1"/>
    <col min="6350" max="6350" width="8" style="140" bestFit="1" customWidth="1"/>
    <col min="6351" max="6351" width="7.5546875" style="140" bestFit="1" customWidth="1"/>
    <col min="6352" max="6352" width="7.6640625" style="140" customWidth="1"/>
    <col min="6353" max="6353" width="8.109375" style="140" customWidth="1"/>
    <col min="6354" max="6354" width="9.21875" style="140" bestFit="1" customWidth="1"/>
    <col min="6355" max="6355" width="8.21875" style="140" customWidth="1"/>
    <col min="6356" max="6356" width="7.88671875" style="140" customWidth="1"/>
    <col min="6357" max="6357" width="7.6640625" style="140" customWidth="1"/>
    <col min="6358" max="6358" width="8.5546875" style="140" customWidth="1"/>
    <col min="6359" max="6359" width="8.21875" style="140" customWidth="1"/>
    <col min="6360" max="6385" width="7.109375" style="140"/>
    <col min="6386" max="6386" width="15.21875" style="140" customWidth="1"/>
    <col min="6387" max="6387" width="2" style="140" customWidth="1"/>
    <col min="6388" max="6388" width="3" style="140" customWidth="1"/>
    <col min="6389" max="6411" width="8.77734375" style="140" customWidth="1"/>
    <col min="6412" max="6422" width="9.6640625" style="140" customWidth="1"/>
    <col min="6423" max="6423" width="8.44140625" style="140" customWidth="1"/>
    <col min="6424" max="6424" width="8.109375" style="140" customWidth="1"/>
    <col min="6425" max="6425" width="8.77734375" style="140" customWidth="1"/>
    <col min="6426" max="6426" width="8.6640625" style="140" customWidth="1"/>
    <col min="6427" max="6427" width="9.21875" style="140" customWidth="1"/>
    <col min="6428" max="6428" width="9.6640625" style="140" bestFit="1" customWidth="1"/>
    <col min="6429" max="6429" width="8" style="140" bestFit="1" customWidth="1"/>
    <col min="6430" max="6430" width="7.5546875" style="140" bestFit="1" customWidth="1"/>
    <col min="6431" max="6431" width="7.6640625" style="140" customWidth="1"/>
    <col min="6432" max="6432" width="8.109375" style="140" customWidth="1"/>
    <col min="6433" max="6433" width="9.21875" style="140" bestFit="1" customWidth="1"/>
    <col min="6434" max="6434" width="8.21875" style="140" customWidth="1"/>
    <col min="6435" max="6435" width="7.88671875" style="140" customWidth="1"/>
    <col min="6436" max="6436" width="7.6640625" style="140" customWidth="1"/>
    <col min="6437" max="6437" width="8.5546875" style="140" customWidth="1"/>
    <col min="6438" max="6438" width="8.21875" style="140" customWidth="1"/>
    <col min="6439" max="6595" width="7.109375" style="140"/>
    <col min="6596" max="6596" width="21.33203125" style="140" bestFit="1" customWidth="1"/>
    <col min="6597" max="6597" width="7.109375" style="140"/>
    <col min="6598" max="6598" width="7.109375" style="140" customWidth="1"/>
    <col min="6599" max="6599" width="9.6640625" style="140" customWidth="1"/>
    <col min="6600" max="6600" width="8.44140625" style="140" customWidth="1"/>
    <col min="6601" max="6601" width="8.109375" style="140" customWidth="1"/>
    <col min="6602" max="6602" width="8.77734375" style="140" customWidth="1"/>
    <col min="6603" max="6603" width="8.6640625" style="140" customWidth="1"/>
    <col min="6604" max="6604" width="9.21875" style="140" customWidth="1"/>
    <col min="6605" max="6605" width="9.6640625" style="140" bestFit="1" customWidth="1"/>
    <col min="6606" max="6606" width="8" style="140" bestFit="1" customWidth="1"/>
    <col min="6607" max="6607" width="7.5546875" style="140" bestFit="1" customWidth="1"/>
    <col min="6608" max="6608" width="7.6640625" style="140" customWidth="1"/>
    <col min="6609" max="6609" width="8.109375" style="140" customWidth="1"/>
    <col min="6610" max="6610" width="9.21875" style="140" bestFit="1" customWidth="1"/>
    <col min="6611" max="6611" width="8.21875" style="140" customWidth="1"/>
    <col min="6612" max="6612" width="7.88671875" style="140" customWidth="1"/>
    <col min="6613" max="6613" width="7.6640625" style="140" customWidth="1"/>
    <col min="6614" max="6614" width="8.5546875" style="140" customWidth="1"/>
    <col min="6615" max="6615" width="8.21875" style="140" customWidth="1"/>
    <col min="6616" max="6641" width="7.109375" style="140"/>
    <col min="6642" max="6642" width="15.21875" style="140" customWidth="1"/>
    <col min="6643" max="6643" width="2" style="140" customWidth="1"/>
    <col min="6644" max="6644" width="3" style="140" customWidth="1"/>
    <col min="6645" max="6667" width="8.77734375" style="140" customWidth="1"/>
    <col min="6668" max="6678" width="9.6640625" style="140" customWidth="1"/>
    <col min="6679" max="6679" width="8.44140625" style="140" customWidth="1"/>
    <col min="6680" max="6680" width="8.109375" style="140" customWidth="1"/>
    <col min="6681" max="6681" width="8.77734375" style="140" customWidth="1"/>
    <col min="6682" max="6682" width="8.6640625" style="140" customWidth="1"/>
    <col min="6683" max="6683" width="9.21875" style="140" customWidth="1"/>
    <col min="6684" max="6684" width="9.6640625" style="140" bestFit="1" customWidth="1"/>
    <col min="6685" max="6685" width="8" style="140" bestFit="1" customWidth="1"/>
    <col min="6686" max="6686" width="7.5546875" style="140" bestFit="1" customWidth="1"/>
    <col min="6687" max="6687" width="7.6640625" style="140" customWidth="1"/>
    <col min="6688" max="6688" width="8.109375" style="140" customWidth="1"/>
    <col min="6689" max="6689" width="9.21875" style="140" bestFit="1" customWidth="1"/>
    <col min="6690" max="6690" width="8.21875" style="140" customWidth="1"/>
    <col min="6691" max="6691" width="7.88671875" style="140" customWidth="1"/>
    <col min="6692" max="6692" width="7.6640625" style="140" customWidth="1"/>
    <col min="6693" max="6693" width="8.5546875" style="140" customWidth="1"/>
    <col min="6694" max="6694" width="8.21875" style="140" customWidth="1"/>
    <col min="6695" max="6851" width="7.109375" style="140"/>
    <col min="6852" max="6852" width="21.33203125" style="140" bestFit="1" customWidth="1"/>
    <col min="6853" max="6853" width="7.109375" style="140"/>
    <col min="6854" max="6854" width="7.109375" style="140" customWidth="1"/>
    <col min="6855" max="6855" width="9.6640625" style="140" customWidth="1"/>
    <col min="6856" max="6856" width="8.44140625" style="140" customWidth="1"/>
    <col min="6857" max="6857" width="8.109375" style="140" customWidth="1"/>
    <col min="6858" max="6858" width="8.77734375" style="140" customWidth="1"/>
    <col min="6859" max="6859" width="8.6640625" style="140" customWidth="1"/>
    <col min="6860" max="6860" width="9.21875" style="140" customWidth="1"/>
    <col min="6861" max="6861" width="9.6640625" style="140" bestFit="1" customWidth="1"/>
    <col min="6862" max="6862" width="8" style="140" bestFit="1" customWidth="1"/>
    <col min="6863" max="6863" width="7.5546875" style="140" bestFit="1" customWidth="1"/>
    <col min="6864" max="6864" width="7.6640625" style="140" customWidth="1"/>
    <col min="6865" max="6865" width="8.109375" style="140" customWidth="1"/>
    <col min="6866" max="6866" width="9.21875" style="140" bestFit="1" customWidth="1"/>
    <col min="6867" max="6867" width="8.21875" style="140" customWidth="1"/>
    <col min="6868" max="6868" width="7.88671875" style="140" customWidth="1"/>
    <col min="6869" max="6869" width="7.6640625" style="140" customWidth="1"/>
    <col min="6870" max="6870" width="8.5546875" style="140" customWidth="1"/>
    <col min="6871" max="6871" width="8.21875" style="140" customWidth="1"/>
    <col min="6872" max="6897" width="7.109375" style="140"/>
    <col min="6898" max="6898" width="15.21875" style="140" customWidth="1"/>
    <col min="6899" max="6899" width="2" style="140" customWidth="1"/>
    <col min="6900" max="6900" width="3" style="140" customWidth="1"/>
    <col min="6901" max="6923" width="8.77734375" style="140" customWidth="1"/>
    <col min="6924" max="6934" width="9.6640625" style="140" customWidth="1"/>
    <col min="6935" max="6935" width="8.44140625" style="140" customWidth="1"/>
    <col min="6936" max="6936" width="8.109375" style="140" customWidth="1"/>
    <col min="6937" max="6937" width="8.77734375" style="140" customWidth="1"/>
    <col min="6938" max="6938" width="8.6640625" style="140" customWidth="1"/>
    <col min="6939" max="6939" width="9.21875" style="140" customWidth="1"/>
    <col min="6940" max="6940" width="9.6640625" style="140" bestFit="1" customWidth="1"/>
    <col min="6941" max="6941" width="8" style="140" bestFit="1" customWidth="1"/>
    <col min="6942" max="6942" width="7.5546875" style="140" bestFit="1" customWidth="1"/>
    <col min="6943" max="6943" width="7.6640625" style="140" customWidth="1"/>
    <col min="6944" max="6944" width="8.109375" style="140" customWidth="1"/>
    <col min="6945" max="6945" width="9.21875" style="140" bestFit="1" customWidth="1"/>
    <col min="6946" max="6946" width="8.21875" style="140" customWidth="1"/>
    <col min="6947" max="6947" width="7.88671875" style="140" customWidth="1"/>
    <col min="6948" max="6948" width="7.6640625" style="140" customWidth="1"/>
    <col min="6949" max="6949" width="8.5546875" style="140" customWidth="1"/>
    <col min="6950" max="6950" width="8.21875" style="140" customWidth="1"/>
    <col min="6951" max="7107" width="7.109375" style="140"/>
    <col min="7108" max="7108" width="21.33203125" style="140" bestFit="1" customWidth="1"/>
    <col min="7109" max="7109" width="7.109375" style="140"/>
    <col min="7110" max="7110" width="7.109375" style="140" customWidth="1"/>
    <col min="7111" max="7111" width="9.6640625" style="140" customWidth="1"/>
    <col min="7112" max="7112" width="8.44140625" style="140" customWidth="1"/>
    <col min="7113" max="7113" width="8.109375" style="140" customWidth="1"/>
    <col min="7114" max="7114" width="8.77734375" style="140" customWidth="1"/>
    <col min="7115" max="7115" width="8.6640625" style="140" customWidth="1"/>
    <col min="7116" max="7116" width="9.21875" style="140" customWidth="1"/>
    <col min="7117" max="7117" width="9.6640625" style="140" bestFit="1" customWidth="1"/>
    <col min="7118" max="7118" width="8" style="140" bestFit="1" customWidth="1"/>
    <col min="7119" max="7119" width="7.5546875" style="140" bestFit="1" customWidth="1"/>
    <col min="7120" max="7120" width="7.6640625" style="140" customWidth="1"/>
    <col min="7121" max="7121" width="8.109375" style="140" customWidth="1"/>
    <col min="7122" max="7122" width="9.21875" style="140" bestFit="1" customWidth="1"/>
    <col min="7123" max="7123" width="8.21875" style="140" customWidth="1"/>
    <col min="7124" max="7124" width="7.88671875" style="140" customWidth="1"/>
    <col min="7125" max="7125" width="7.6640625" style="140" customWidth="1"/>
    <col min="7126" max="7126" width="8.5546875" style="140" customWidth="1"/>
    <col min="7127" max="7127" width="8.21875" style="140" customWidth="1"/>
    <col min="7128" max="7153" width="7.109375" style="140"/>
    <col min="7154" max="7154" width="15.21875" style="140" customWidth="1"/>
    <col min="7155" max="7155" width="2" style="140" customWidth="1"/>
    <col min="7156" max="7156" width="3" style="140" customWidth="1"/>
    <col min="7157" max="7179" width="8.77734375" style="140" customWidth="1"/>
    <col min="7180" max="7190" width="9.6640625" style="140" customWidth="1"/>
    <col min="7191" max="7191" width="8.44140625" style="140" customWidth="1"/>
    <col min="7192" max="7192" width="8.109375" style="140" customWidth="1"/>
    <col min="7193" max="7193" width="8.77734375" style="140" customWidth="1"/>
    <col min="7194" max="7194" width="8.6640625" style="140" customWidth="1"/>
    <col min="7195" max="7195" width="9.21875" style="140" customWidth="1"/>
    <col min="7196" max="7196" width="9.6640625" style="140" bestFit="1" customWidth="1"/>
    <col min="7197" max="7197" width="8" style="140" bestFit="1" customWidth="1"/>
    <col min="7198" max="7198" width="7.5546875" style="140" bestFit="1" customWidth="1"/>
    <col min="7199" max="7199" width="7.6640625" style="140" customWidth="1"/>
    <col min="7200" max="7200" width="8.109375" style="140" customWidth="1"/>
    <col min="7201" max="7201" width="9.21875" style="140" bestFit="1" customWidth="1"/>
    <col min="7202" max="7202" width="8.21875" style="140" customWidth="1"/>
    <col min="7203" max="7203" width="7.88671875" style="140" customWidth="1"/>
    <col min="7204" max="7204" width="7.6640625" style="140" customWidth="1"/>
    <col min="7205" max="7205" width="8.5546875" style="140" customWidth="1"/>
    <col min="7206" max="7206" width="8.21875" style="140" customWidth="1"/>
    <col min="7207" max="7363" width="7.109375" style="140"/>
    <col min="7364" max="7364" width="21.33203125" style="140" bestFit="1" customWidth="1"/>
    <col min="7365" max="7365" width="7.109375" style="140"/>
    <col min="7366" max="7366" width="7.109375" style="140" customWidth="1"/>
    <col min="7367" max="7367" width="9.6640625" style="140" customWidth="1"/>
    <col min="7368" max="7368" width="8.44140625" style="140" customWidth="1"/>
    <col min="7369" max="7369" width="8.109375" style="140" customWidth="1"/>
    <col min="7370" max="7370" width="8.77734375" style="140" customWidth="1"/>
    <col min="7371" max="7371" width="8.6640625" style="140" customWidth="1"/>
    <col min="7372" max="7372" width="9.21875" style="140" customWidth="1"/>
    <col min="7373" max="7373" width="9.6640625" style="140" bestFit="1" customWidth="1"/>
    <col min="7374" max="7374" width="8" style="140" bestFit="1" customWidth="1"/>
    <col min="7375" max="7375" width="7.5546875" style="140" bestFit="1" customWidth="1"/>
    <col min="7376" max="7376" width="7.6640625" style="140" customWidth="1"/>
    <col min="7377" max="7377" width="8.109375" style="140" customWidth="1"/>
    <col min="7378" max="7378" width="9.21875" style="140" bestFit="1" customWidth="1"/>
    <col min="7379" max="7379" width="8.21875" style="140" customWidth="1"/>
    <col min="7380" max="7380" width="7.88671875" style="140" customWidth="1"/>
    <col min="7381" max="7381" width="7.6640625" style="140" customWidth="1"/>
    <col min="7382" max="7382" width="8.5546875" style="140" customWidth="1"/>
    <col min="7383" max="7383" width="8.21875" style="140" customWidth="1"/>
    <col min="7384" max="7409" width="7.109375" style="140"/>
    <col min="7410" max="7410" width="15.21875" style="140" customWidth="1"/>
    <col min="7411" max="7411" width="2" style="140" customWidth="1"/>
    <col min="7412" max="7412" width="3" style="140" customWidth="1"/>
    <col min="7413" max="7435" width="8.77734375" style="140" customWidth="1"/>
    <col min="7436" max="7446" width="9.6640625" style="140" customWidth="1"/>
    <col min="7447" max="7447" width="8.44140625" style="140" customWidth="1"/>
    <col min="7448" max="7448" width="8.109375" style="140" customWidth="1"/>
    <col min="7449" max="7449" width="8.77734375" style="140" customWidth="1"/>
    <col min="7450" max="7450" width="8.6640625" style="140" customWidth="1"/>
    <col min="7451" max="7451" width="9.21875" style="140" customWidth="1"/>
    <col min="7452" max="7452" width="9.6640625" style="140" bestFit="1" customWidth="1"/>
    <col min="7453" max="7453" width="8" style="140" bestFit="1" customWidth="1"/>
    <col min="7454" max="7454" width="7.5546875" style="140" bestFit="1" customWidth="1"/>
    <col min="7455" max="7455" width="7.6640625" style="140" customWidth="1"/>
    <col min="7456" max="7456" width="8.109375" style="140" customWidth="1"/>
    <col min="7457" max="7457" width="9.21875" style="140" bestFit="1" customWidth="1"/>
    <col min="7458" max="7458" width="8.21875" style="140" customWidth="1"/>
    <col min="7459" max="7459" width="7.88671875" style="140" customWidth="1"/>
    <col min="7460" max="7460" width="7.6640625" style="140" customWidth="1"/>
    <col min="7461" max="7461" width="8.5546875" style="140" customWidth="1"/>
    <col min="7462" max="7462" width="8.21875" style="140" customWidth="1"/>
    <col min="7463" max="7619" width="7.109375" style="140"/>
    <col min="7620" max="7620" width="21.33203125" style="140" bestFit="1" customWidth="1"/>
    <col min="7621" max="7621" width="7.109375" style="140"/>
    <col min="7622" max="7622" width="7.109375" style="140" customWidth="1"/>
    <col min="7623" max="7623" width="9.6640625" style="140" customWidth="1"/>
    <col min="7624" max="7624" width="8.44140625" style="140" customWidth="1"/>
    <col min="7625" max="7625" width="8.109375" style="140" customWidth="1"/>
    <col min="7626" max="7626" width="8.77734375" style="140" customWidth="1"/>
    <col min="7627" max="7627" width="8.6640625" style="140" customWidth="1"/>
    <col min="7628" max="7628" width="9.21875" style="140" customWidth="1"/>
    <col min="7629" max="7629" width="9.6640625" style="140" bestFit="1" customWidth="1"/>
    <col min="7630" max="7630" width="8" style="140" bestFit="1" customWidth="1"/>
    <col min="7631" max="7631" width="7.5546875" style="140" bestFit="1" customWidth="1"/>
    <col min="7632" max="7632" width="7.6640625" style="140" customWidth="1"/>
    <col min="7633" max="7633" width="8.109375" style="140" customWidth="1"/>
    <col min="7634" max="7634" width="9.21875" style="140" bestFit="1" customWidth="1"/>
    <col min="7635" max="7635" width="8.21875" style="140" customWidth="1"/>
    <col min="7636" max="7636" width="7.88671875" style="140" customWidth="1"/>
    <col min="7637" max="7637" width="7.6640625" style="140" customWidth="1"/>
    <col min="7638" max="7638" width="8.5546875" style="140" customWidth="1"/>
    <col min="7639" max="7639" width="8.21875" style="140" customWidth="1"/>
    <col min="7640" max="7665" width="7.109375" style="140"/>
    <col min="7666" max="7666" width="15.21875" style="140" customWidth="1"/>
    <col min="7667" max="7667" width="2" style="140" customWidth="1"/>
    <col min="7668" max="7668" width="3" style="140" customWidth="1"/>
    <col min="7669" max="7691" width="8.77734375" style="140" customWidth="1"/>
    <col min="7692" max="7702" width="9.6640625" style="140" customWidth="1"/>
    <col min="7703" max="7703" width="8.44140625" style="140" customWidth="1"/>
    <col min="7704" max="7704" width="8.109375" style="140" customWidth="1"/>
    <col min="7705" max="7705" width="8.77734375" style="140" customWidth="1"/>
    <col min="7706" max="7706" width="8.6640625" style="140" customWidth="1"/>
    <col min="7707" max="7707" width="9.21875" style="140" customWidth="1"/>
    <col min="7708" max="7708" width="9.6640625" style="140" bestFit="1" customWidth="1"/>
    <col min="7709" max="7709" width="8" style="140" bestFit="1" customWidth="1"/>
    <col min="7710" max="7710" width="7.5546875" style="140" bestFit="1" customWidth="1"/>
    <col min="7711" max="7711" width="7.6640625" style="140" customWidth="1"/>
    <col min="7712" max="7712" width="8.109375" style="140" customWidth="1"/>
    <col min="7713" max="7713" width="9.21875" style="140" bestFit="1" customWidth="1"/>
    <col min="7714" max="7714" width="8.21875" style="140" customWidth="1"/>
    <col min="7715" max="7715" width="7.88671875" style="140" customWidth="1"/>
    <col min="7716" max="7716" width="7.6640625" style="140" customWidth="1"/>
    <col min="7717" max="7717" width="8.5546875" style="140" customWidth="1"/>
    <col min="7718" max="7718" width="8.21875" style="140" customWidth="1"/>
    <col min="7719" max="7875" width="7.109375" style="140"/>
    <col min="7876" max="7876" width="21.33203125" style="140" bestFit="1" customWidth="1"/>
    <col min="7877" max="7877" width="7.109375" style="140"/>
    <col min="7878" max="7878" width="7.109375" style="140" customWidth="1"/>
    <col min="7879" max="7879" width="9.6640625" style="140" customWidth="1"/>
    <col min="7880" max="7880" width="8.44140625" style="140" customWidth="1"/>
    <col min="7881" max="7881" width="8.109375" style="140" customWidth="1"/>
    <col min="7882" max="7882" width="8.77734375" style="140" customWidth="1"/>
    <col min="7883" max="7883" width="8.6640625" style="140" customWidth="1"/>
    <col min="7884" max="7884" width="9.21875" style="140" customWidth="1"/>
    <col min="7885" max="7885" width="9.6640625" style="140" bestFit="1" customWidth="1"/>
    <col min="7886" max="7886" width="8" style="140" bestFit="1" customWidth="1"/>
    <col min="7887" max="7887" width="7.5546875" style="140" bestFit="1" customWidth="1"/>
    <col min="7888" max="7888" width="7.6640625" style="140" customWidth="1"/>
    <col min="7889" max="7889" width="8.109375" style="140" customWidth="1"/>
    <col min="7890" max="7890" width="9.21875" style="140" bestFit="1" customWidth="1"/>
    <col min="7891" max="7891" width="8.21875" style="140" customWidth="1"/>
    <col min="7892" max="7892" width="7.88671875" style="140" customWidth="1"/>
    <col min="7893" max="7893" width="7.6640625" style="140" customWidth="1"/>
    <col min="7894" max="7894" width="8.5546875" style="140" customWidth="1"/>
    <col min="7895" max="7895" width="8.21875" style="140" customWidth="1"/>
    <col min="7896" max="7921" width="7.109375" style="140"/>
    <col min="7922" max="7922" width="15.21875" style="140" customWidth="1"/>
    <col min="7923" max="7923" width="2" style="140" customWidth="1"/>
    <col min="7924" max="7924" width="3" style="140" customWidth="1"/>
    <col min="7925" max="7947" width="8.77734375" style="140" customWidth="1"/>
    <col min="7948" max="7958" width="9.6640625" style="140" customWidth="1"/>
    <col min="7959" max="7959" width="8.44140625" style="140" customWidth="1"/>
    <col min="7960" max="7960" width="8.109375" style="140" customWidth="1"/>
    <col min="7961" max="7961" width="8.77734375" style="140" customWidth="1"/>
    <col min="7962" max="7962" width="8.6640625" style="140" customWidth="1"/>
    <col min="7963" max="7963" width="9.21875" style="140" customWidth="1"/>
    <col min="7964" max="7964" width="9.6640625" style="140" bestFit="1" customWidth="1"/>
    <col min="7965" max="7965" width="8" style="140" bestFit="1" customWidth="1"/>
    <col min="7966" max="7966" width="7.5546875" style="140" bestFit="1" customWidth="1"/>
    <col min="7967" max="7967" width="7.6640625" style="140" customWidth="1"/>
    <col min="7968" max="7968" width="8.109375" style="140" customWidth="1"/>
    <col min="7969" max="7969" width="9.21875" style="140" bestFit="1" customWidth="1"/>
    <col min="7970" max="7970" width="8.21875" style="140" customWidth="1"/>
    <col min="7971" max="7971" width="7.88671875" style="140" customWidth="1"/>
    <col min="7972" max="7972" width="7.6640625" style="140" customWidth="1"/>
    <col min="7973" max="7973" width="8.5546875" style="140" customWidth="1"/>
    <col min="7974" max="7974" width="8.21875" style="140" customWidth="1"/>
    <col min="7975" max="8131" width="7.109375" style="140"/>
    <col min="8132" max="8132" width="21.33203125" style="140" bestFit="1" customWidth="1"/>
    <col min="8133" max="8133" width="7.109375" style="140"/>
    <col min="8134" max="8134" width="7.109375" style="140" customWidth="1"/>
    <col min="8135" max="8135" width="9.6640625" style="140" customWidth="1"/>
    <col min="8136" max="8136" width="8.44140625" style="140" customWidth="1"/>
    <col min="8137" max="8137" width="8.109375" style="140" customWidth="1"/>
    <col min="8138" max="8138" width="8.77734375" style="140" customWidth="1"/>
    <col min="8139" max="8139" width="8.6640625" style="140" customWidth="1"/>
    <col min="8140" max="8140" width="9.21875" style="140" customWidth="1"/>
    <col min="8141" max="8141" width="9.6640625" style="140" bestFit="1" customWidth="1"/>
    <col min="8142" max="8142" width="8" style="140" bestFit="1" customWidth="1"/>
    <col min="8143" max="8143" width="7.5546875" style="140" bestFit="1" customWidth="1"/>
    <col min="8144" max="8144" width="7.6640625" style="140" customWidth="1"/>
    <col min="8145" max="8145" width="8.109375" style="140" customWidth="1"/>
    <col min="8146" max="8146" width="9.21875" style="140" bestFit="1" customWidth="1"/>
    <col min="8147" max="8147" width="8.21875" style="140" customWidth="1"/>
    <col min="8148" max="8148" width="7.88671875" style="140" customWidth="1"/>
    <col min="8149" max="8149" width="7.6640625" style="140" customWidth="1"/>
    <col min="8150" max="8150" width="8.5546875" style="140" customWidth="1"/>
    <col min="8151" max="8151" width="8.21875" style="140" customWidth="1"/>
    <col min="8152" max="8177" width="7.109375" style="140"/>
    <col min="8178" max="8178" width="15.21875" style="140" customWidth="1"/>
    <col min="8179" max="8179" width="2" style="140" customWidth="1"/>
    <col min="8180" max="8180" width="3" style="140" customWidth="1"/>
    <col min="8181" max="8203" width="8.77734375" style="140" customWidth="1"/>
    <col min="8204" max="8214" width="9.6640625" style="140" customWidth="1"/>
    <col min="8215" max="8215" width="8.44140625" style="140" customWidth="1"/>
    <col min="8216" max="8216" width="8.109375" style="140" customWidth="1"/>
    <col min="8217" max="8217" width="8.77734375" style="140" customWidth="1"/>
    <col min="8218" max="8218" width="8.6640625" style="140" customWidth="1"/>
    <col min="8219" max="8219" width="9.21875" style="140" customWidth="1"/>
    <col min="8220" max="8220" width="9.6640625" style="140" bestFit="1" customWidth="1"/>
    <col min="8221" max="8221" width="8" style="140" bestFit="1" customWidth="1"/>
    <col min="8222" max="8222" width="7.5546875" style="140" bestFit="1" customWidth="1"/>
    <col min="8223" max="8223" width="7.6640625" style="140" customWidth="1"/>
    <col min="8224" max="8224" width="8.109375" style="140" customWidth="1"/>
    <col min="8225" max="8225" width="9.21875" style="140" bestFit="1" customWidth="1"/>
    <col min="8226" max="8226" width="8.21875" style="140" customWidth="1"/>
    <col min="8227" max="8227" width="7.88671875" style="140" customWidth="1"/>
    <col min="8228" max="8228" width="7.6640625" style="140" customWidth="1"/>
    <col min="8229" max="8229" width="8.5546875" style="140" customWidth="1"/>
    <col min="8230" max="8230" width="8.21875" style="140" customWidth="1"/>
    <col min="8231" max="8387" width="7.109375" style="140"/>
    <col min="8388" max="8388" width="21.33203125" style="140" bestFit="1" customWidth="1"/>
    <col min="8389" max="8389" width="7.109375" style="140"/>
    <col min="8390" max="8390" width="7.109375" style="140" customWidth="1"/>
    <col min="8391" max="8391" width="9.6640625" style="140" customWidth="1"/>
    <col min="8392" max="8392" width="8.44140625" style="140" customWidth="1"/>
    <col min="8393" max="8393" width="8.109375" style="140" customWidth="1"/>
    <col min="8394" max="8394" width="8.77734375" style="140" customWidth="1"/>
    <col min="8395" max="8395" width="8.6640625" style="140" customWidth="1"/>
    <col min="8396" max="8396" width="9.21875" style="140" customWidth="1"/>
    <col min="8397" max="8397" width="9.6640625" style="140" bestFit="1" customWidth="1"/>
    <col min="8398" max="8398" width="8" style="140" bestFit="1" customWidth="1"/>
    <col min="8399" max="8399" width="7.5546875" style="140" bestFit="1" customWidth="1"/>
    <col min="8400" max="8400" width="7.6640625" style="140" customWidth="1"/>
    <col min="8401" max="8401" width="8.109375" style="140" customWidth="1"/>
    <col min="8402" max="8402" width="9.21875" style="140" bestFit="1" customWidth="1"/>
    <col min="8403" max="8403" width="8.21875" style="140" customWidth="1"/>
    <col min="8404" max="8404" width="7.88671875" style="140" customWidth="1"/>
    <col min="8405" max="8405" width="7.6640625" style="140" customWidth="1"/>
    <col min="8406" max="8406" width="8.5546875" style="140" customWidth="1"/>
    <col min="8407" max="8407" width="8.21875" style="140" customWidth="1"/>
    <col min="8408" max="8433" width="7.109375" style="140"/>
    <col min="8434" max="8434" width="15.21875" style="140" customWidth="1"/>
    <col min="8435" max="8435" width="2" style="140" customWidth="1"/>
    <col min="8436" max="8436" width="3" style="140" customWidth="1"/>
    <col min="8437" max="8459" width="8.77734375" style="140" customWidth="1"/>
    <col min="8460" max="8470" width="9.6640625" style="140" customWidth="1"/>
    <col min="8471" max="8471" width="8.44140625" style="140" customWidth="1"/>
    <col min="8472" max="8472" width="8.109375" style="140" customWidth="1"/>
    <col min="8473" max="8473" width="8.77734375" style="140" customWidth="1"/>
    <col min="8474" max="8474" width="8.6640625" style="140" customWidth="1"/>
    <col min="8475" max="8475" width="9.21875" style="140" customWidth="1"/>
    <col min="8476" max="8476" width="9.6640625" style="140" bestFit="1" customWidth="1"/>
    <col min="8477" max="8477" width="8" style="140" bestFit="1" customWidth="1"/>
    <col min="8478" max="8478" width="7.5546875" style="140" bestFit="1" customWidth="1"/>
    <col min="8479" max="8479" width="7.6640625" style="140" customWidth="1"/>
    <col min="8480" max="8480" width="8.109375" style="140" customWidth="1"/>
    <col min="8481" max="8481" width="9.21875" style="140" bestFit="1" customWidth="1"/>
    <col min="8482" max="8482" width="8.21875" style="140" customWidth="1"/>
    <col min="8483" max="8483" width="7.88671875" style="140" customWidth="1"/>
    <col min="8484" max="8484" width="7.6640625" style="140" customWidth="1"/>
    <col min="8485" max="8485" width="8.5546875" style="140" customWidth="1"/>
    <col min="8486" max="8486" width="8.21875" style="140" customWidth="1"/>
    <col min="8487" max="8643" width="7.109375" style="140"/>
    <col min="8644" max="8644" width="21.33203125" style="140" bestFit="1" customWidth="1"/>
    <col min="8645" max="8645" width="7.109375" style="140"/>
    <col min="8646" max="8646" width="7.109375" style="140" customWidth="1"/>
    <col min="8647" max="8647" width="9.6640625" style="140" customWidth="1"/>
    <col min="8648" max="8648" width="8.44140625" style="140" customWidth="1"/>
    <col min="8649" max="8649" width="8.109375" style="140" customWidth="1"/>
    <col min="8650" max="8650" width="8.77734375" style="140" customWidth="1"/>
    <col min="8651" max="8651" width="8.6640625" style="140" customWidth="1"/>
    <col min="8652" max="8652" width="9.21875" style="140" customWidth="1"/>
    <col min="8653" max="8653" width="9.6640625" style="140" bestFit="1" customWidth="1"/>
    <col min="8654" max="8654" width="8" style="140" bestFit="1" customWidth="1"/>
    <col min="8655" max="8655" width="7.5546875" style="140" bestFit="1" customWidth="1"/>
    <col min="8656" max="8656" width="7.6640625" style="140" customWidth="1"/>
    <col min="8657" max="8657" width="8.109375" style="140" customWidth="1"/>
    <col min="8658" max="8658" width="9.21875" style="140" bestFit="1" customWidth="1"/>
    <col min="8659" max="8659" width="8.21875" style="140" customWidth="1"/>
    <col min="8660" max="8660" width="7.88671875" style="140" customWidth="1"/>
    <col min="8661" max="8661" width="7.6640625" style="140" customWidth="1"/>
    <col min="8662" max="8662" width="8.5546875" style="140" customWidth="1"/>
    <col min="8663" max="8663" width="8.21875" style="140" customWidth="1"/>
    <col min="8664" max="8689" width="7.109375" style="140"/>
    <col min="8690" max="8690" width="15.21875" style="140" customWidth="1"/>
    <col min="8691" max="8691" width="2" style="140" customWidth="1"/>
    <col min="8692" max="8692" width="3" style="140" customWidth="1"/>
    <col min="8693" max="8715" width="8.77734375" style="140" customWidth="1"/>
    <col min="8716" max="8726" width="9.6640625" style="140" customWidth="1"/>
    <col min="8727" max="8727" width="8.44140625" style="140" customWidth="1"/>
    <col min="8728" max="8728" width="8.109375" style="140" customWidth="1"/>
    <col min="8729" max="8729" width="8.77734375" style="140" customWidth="1"/>
    <col min="8730" max="8730" width="8.6640625" style="140" customWidth="1"/>
    <col min="8731" max="8731" width="9.21875" style="140" customWidth="1"/>
    <col min="8732" max="8732" width="9.6640625" style="140" bestFit="1" customWidth="1"/>
    <col min="8733" max="8733" width="8" style="140" bestFit="1" customWidth="1"/>
    <col min="8734" max="8734" width="7.5546875" style="140" bestFit="1" customWidth="1"/>
    <col min="8735" max="8735" width="7.6640625" style="140" customWidth="1"/>
    <col min="8736" max="8736" width="8.109375" style="140" customWidth="1"/>
    <col min="8737" max="8737" width="9.21875" style="140" bestFit="1" customWidth="1"/>
    <col min="8738" max="8738" width="8.21875" style="140" customWidth="1"/>
    <col min="8739" max="8739" width="7.88671875" style="140" customWidth="1"/>
    <col min="8740" max="8740" width="7.6640625" style="140" customWidth="1"/>
    <col min="8741" max="8741" width="8.5546875" style="140" customWidth="1"/>
    <col min="8742" max="8742" width="8.21875" style="140" customWidth="1"/>
    <col min="8743" max="8899" width="7.109375" style="140"/>
    <col min="8900" max="8900" width="21.33203125" style="140" bestFit="1" customWidth="1"/>
    <col min="8901" max="8901" width="7.109375" style="140"/>
    <col min="8902" max="8902" width="7.109375" style="140" customWidth="1"/>
    <col min="8903" max="8903" width="9.6640625" style="140" customWidth="1"/>
    <col min="8904" max="8904" width="8.44140625" style="140" customWidth="1"/>
    <col min="8905" max="8905" width="8.109375" style="140" customWidth="1"/>
    <col min="8906" max="8906" width="8.77734375" style="140" customWidth="1"/>
    <col min="8907" max="8907" width="8.6640625" style="140" customWidth="1"/>
    <col min="8908" max="8908" width="9.21875" style="140" customWidth="1"/>
    <col min="8909" max="8909" width="9.6640625" style="140" bestFit="1" customWidth="1"/>
    <col min="8910" max="8910" width="8" style="140" bestFit="1" customWidth="1"/>
    <col min="8911" max="8911" width="7.5546875" style="140" bestFit="1" customWidth="1"/>
    <col min="8912" max="8912" width="7.6640625" style="140" customWidth="1"/>
    <col min="8913" max="8913" width="8.109375" style="140" customWidth="1"/>
    <col min="8914" max="8914" width="9.21875" style="140" bestFit="1" customWidth="1"/>
    <col min="8915" max="8915" width="8.21875" style="140" customWidth="1"/>
    <col min="8916" max="8916" width="7.88671875" style="140" customWidth="1"/>
    <col min="8917" max="8917" width="7.6640625" style="140" customWidth="1"/>
    <col min="8918" max="8918" width="8.5546875" style="140" customWidth="1"/>
    <col min="8919" max="8919" width="8.21875" style="140" customWidth="1"/>
    <col min="8920" max="8945" width="7.109375" style="140"/>
    <col min="8946" max="8946" width="15.21875" style="140" customWidth="1"/>
    <col min="8947" max="8947" width="2" style="140" customWidth="1"/>
    <col min="8948" max="8948" width="3" style="140" customWidth="1"/>
    <col min="8949" max="8971" width="8.77734375" style="140" customWidth="1"/>
    <col min="8972" max="8982" width="9.6640625" style="140" customWidth="1"/>
    <col min="8983" max="8983" width="8.44140625" style="140" customWidth="1"/>
    <col min="8984" max="8984" width="8.109375" style="140" customWidth="1"/>
    <col min="8985" max="8985" width="8.77734375" style="140" customWidth="1"/>
    <col min="8986" max="8986" width="8.6640625" style="140" customWidth="1"/>
    <col min="8987" max="8987" width="9.21875" style="140" customWidth="1"/>
    <col min="8988" max="8988" width="9.6640625" style="140" bestFit="1" customWidth="1"/>
    <col min="8989" max="8989" width="8" style="140" bestFit="1" customWidth="1"/>
    <col min="8990" max="8990" width="7.5546875" style="140" bestFit="1" customWidth="1"/>
    <col min="8991" max="8991" width="7.6640625" style="140" customWidth="1"/>
    <col min="8992" max="8992" width="8.109375" style="140" customWidth="1"/>
    <col min="8993" max="8993" width="9.21875" style="140" bestFit="1" customWidth="1"/>
    <col min="8994" max="8994" width="8.21875" style="140" customWidth="1"/>
    <col min="8995" max="8995" width="7.88671875" style="140" customWidth="1"/>
    <col min="8996" max="8996" width="7.6640625" style="140" customWidth="1"/>
    <col min="8997" max="8997" width="8.5546875" style="140" customWidth="1"/>
    <col min="8998" max="8998" width="8.21875" style="140" customWidth="1"/>
    <col min="8999" max="9155" width="7.109375" style="140"/>
    <col min="9156" max="9156" width="21.33203125" style="140" bestFit="1" customWidth="1"/>
    <col min="9157" max="9157" width="7.109375" style="140"/>
    <col min="9158" max="9158" width="7.109375" style="140" customWidth="1"/>
    <col min="9159" max="9159" width="9.6640625" style="140" customWidth="1"/>
    <col min="9160" max="9160" width="8.44140625" style="140" customWidth="1"/>
    <col min="9161" max="9161" width="8.109375" style="140" customWidth="1"/>
    <col min="9162" max="9162" width="8.77734375" style="140" customWidth="1"/>
    <col min="9163" max="9163" width="8.6640625" style="140" customWidth="1"/>
    <col min="9164" max="9164" width="9.21875" style="140" customWidth="1"/>
    <col min="9165" max="9165" width="9.6640625" style="140" bestFit="1" customWidth="1"/>
    <col min="9166" max="9166" width="8" style="140" bestFit="1" customWidth="1"/>
    <col min="9167" max="9167" width="7.5546875" style="140" bestFit="1" customWidth="1"/>
    <col min="9168" max="9168" width="7.6640625" style="140" customWidth="1"/>
    <col min="9169" max="9169" width="8.109375" style="140" customWidth="1"/>
    <col min="9170" max="9170" width="9.21875" style="140" bestFit="1" customWidth="1"/>
    <col min="9171" max="9171" width="8.21875" style="140" customWidth="1"/>
    <col min="9172" max="9172" width="7.88671875" style="140" customWidth="1"/>
    <col min="9173" max="9173" width="7.6640625" style="140" customWidth="1"/>
    <col min="9174" max="9174" width="8.5546875" style="140" customWidth="1"/>
    <col min="9175" max="9175" width="8.21875" style="140" customWidth="1"/>
    <col min="9176" max="9201" width="7.109375" style="140"/>
    <col min="9202" max="9202" width="15.21875" style="140" customWidth="1"/>
    <col min="9203" max="9203" width="2" style="140" customWidth="1"/>
    <col min="9204" max="9204" width="3" style="140" customWidth="1"/>
    <col min="9205" max="9227" width="8.77734375" style="140" customWidth="1"/>
    <col min="9228" max="9238" width="9.6640625" style="140" customWidth="1"/>
    <col min="9239" max="9239" width="8.44140625" style="140" customWidth="1"/>
    <col min="9240" max="9240" width="8.109375" style="140" customWidth="1"/>
    <col min="9241" max="9241" width="8.77734375" style="140" customWidth="1"/>
    <col min="9242" max="9242" width="8.6640625" style="140" customWidth="1"/>
    <col min="9243" max="9243" width="9.21875" style="140" customWidth="1"/>
    <col min="9244" max="9244" width="9.6640625" style="140" bestFit="1" customWidth="1"/>
    <col min="9245" max="9245" width="8" style="140" bestFit="1" customWidth="1"/>
    <col min="9246" max="9246" width="7.5546875" style="140" bestFit="1" customWidth="1"/>
    <col min="9247" max="9247" width="7.6640625" style="140" customWidth="1"/>
    <col min="9248" max="9248" width="8.109375" style="140" customWidth="1"/>
    <col min="9249" max="9249" width="9.21875" style="140" bestFit="1" customWidth="1"/>
    <col min="9250" max="9250" width="8.21875" style="140" customWidth="1"/>
    <col min="9251" max="9251" width="7.88671875" style="140" customWidth="1"/>
    <col min="9252" max="9252" width="7.6640625" style="140" customWidth="1"/>
    <col min="9253" max="9253" width="8.5546875" style="140" customWidth="1"/>
    <col min="9254" max="9254" width="8.21875" style="140" customWidth="1"/>
    <col min="9255" max="9411" width="7.109375" style="140"/>
    <col min="9412" max="9412" width="21.33203125" style="140" bestFit="1" customWidth="1"/>
    <col min="9413" max="9413" width="7.109375" style="140"/>
    <col min="9414" max="9414" width="7.109375" style="140" customWidth="1"/>
    <col min="9415" max="9415" width="9.6640625" style="140" customWidth="1"/>
    <col min="9416" max="9416" width="8.44140625" style="140" customWidth="1"/>
    <col min="9417" max="9417" width="8.109375" style="140" customWidth="1"/>
    <col min="9418" max="9418" width="8.77734375" style="140" customWidth="1"/>
    <col min="9419" max="9419" width="8.6640625" style="140" customWidth="1"/>
    <col min="9420" max="9420" width="9.21875" style="140" customWidth="1"/>
    <col min="9421" max="9421" width="9.6640625" style="140" bestFit="1" customWidth="1"/>
    <col min="9422" max="9422" width="8" style="140" bestFit="1" customWidth="1"/>
    <col min="9423" max="9423" width="7.5546875" style="140" bestFit="1" customWidth="1"/>
    <col min="9424" max="9424" width="7.6640625" style="140" customWidth="1"/>
    <col min="9425" max="9425" width="8.109375" style="140" customWidth="1"/>
    <col min="9426" max="9426" width="9.21875" style="140" bestFit="1" customWidth="1"/>
    <col min="9427" max="9427" width="8.21875" style="140" customWidth="1"/>
    <col min="9428" max="9428" width="7.88671875" style="140" customWidth="1"/>
    <col min="9429" max="9429" width="7.6640625" style="140" customWidth="1"/>
    <col min="9430" max="9430" width="8.5546875" style="140" customWidth="1"/>
    <col min="9431" max="9431" width="8.21875" style="140" customWidth="1"/>
    <col min="9432" max="9457" width="7.109375" style="140"/>
    <col min="9458" max="9458" width="15.21875" style="140" customWidth="1"/>
    <col min="9459" max="9459" width="2" style="140" customWidth="1"/>
    <col min="9460" max="9460" width="3" style="140" customWidth="1"/>
    <col min="9461" max="9483" width="8.77734375" style="140" customWidth="1"/>
    <col min="9484" max="9494" width="9.6640625" style="140" customWidth="1"/>
    <col min="9495" max="9495" width="8.44140625" style="140" customWidth="1"/>
    <col min="9496" max="9496" width="8.109375" style="140" customWidth="1"/>
    <col min="9497" max="9497" width="8.77734375" style="140" customWidth="1"/>
    <col min="9498" max="9498" width="8.6640625" style="140" customWidth="1"/>
    <col min="9499" max="9499" width="9.21875" style="140" customWidth="1"/>
    <col min="9500" max="9500" width="9.6640625" style="140" bestFit="1" customWidth="1"/>
    <col min="9501" max="9501" width="8" style="140" bestFit="1" customWidth="1"/>
    <col min="9502" max="9502" width="7.5546875" style="140" bestFit="1" customWidth="1"/>
    <col min="9503" max="9503" width="7.6640625" style="140" customWidth="1"/>
    <col min="9504" max="9504" width="8.109375" style="140" customWidth="1"/>
    <col min="9505" max="9505" width="9.21875" style="140" bestFit="1" customWidth="1"/>
    <col min="9506" max="9506" width="8.21875" style="140" customWidth="1"/>
    <col min="9507" max="9507" width="7.88671875" style="140" customWidth="1"/>
    <col min="9508" max="9508" width="7.6640625" style="140" customWidth="1"/>
    <col min="9509" max="9509" width="8.5546875" style="140" customWidth="1"/>
    <col min="9510" max="9510" width="8.21875" style="140" customWidth="1"/>
    <col min="9511" max="9667" width="7.109375" style="140"/>
    <col min="9668" max="9668" width="21.33203125" style="140" bestFit="1" customWidth="1"/>
    <col min="9669" max="9669" width="7.109375" style="140"/>
    <col min="9670" max="9670" width="7.109375" style="140" customWidth="1"/>
    <col min="9671" max="9671" width="9.6640625" style="140" customWidth="1"/>
    <col min="9672" max="9672" width="8.44140625" style="140" customWidth="1"/>
    <col min="9673" max="9673" width="8.109375" style="140" customWidth="1"/>
    <col min="9674" max="9674" width="8.77734375" style="140" customWidth="1"/>
    <col min="9675" max="9675" width="8.6640625" style="140" customWidth="1"/>
    <col min="9676" max="9676" width="9.21875" style="140" customWidth="1"/>
    <col min="9677" max="9677" width="9.6640625" style="140" bestFit="1" customWidth="1"/>
    <col min="9678" max="9678" width="8" style="140" bestFit="1" customWidth="1"/>
    <col min="9679" max="9679" width="7.5546875" style="140" bestFit="1" customWidth="1"/>
    <col min="9680" max="9680" width="7.6640625" style="140" customWidth="1"/>
    <col min="9681" max="9681" width="8.109375" style="140" customWidth="1"/>
    <col min="9682" max="9682" width="9.21875" style="140" bestFit="1" customWidth="1"/>
    <col min="9683" max="9683" width="8.21875" style="140" customWidth="1"/>
    <col min="9684" max="9684" width="7.88671875" style="140" customWidth="1"/>
    <col min="9685" max="9685" width="7.6640625" style="140" customWidth="1"/>
    <col min="9686" max="9686" width="8.5546875" style="140" customWidth="1"/>
    <col min="9687" max="9687" width="8.21875" style="140" customWidth="1"/>
    <col min="9688" max="9713" width="7.109375" style="140"/>
    <col min="9714" max="9714" width="15.21875" style="140" customWidth="1"/>
    <col min="9715" max="9715" width="2" style="140" customWidth="1"/>
    <col min="9716" max="9716" width="3" style="140" customWidth="1"/>
    <col min="9717" max="9739" width="8.77734375" style="140" customWidth="1"/>
    <col min="9740" max="9750" width="9.6640625" style="140" customWidth="1"/>
    <col min="9751" max="9751" width="8.44140625" style="140" customWidth="1"/>
    <col min="9752" max="9752" width="8.109375" style="140" customWidth="1"/>
    <col min="9753" max="9753" width="8.77734375" style="140" customWidth="1"/>
    <col min="9754" max="9754" width="8.6640625" style="140" customWidth="1"/>
    <col min="9755" max="9755" width="9.21875" style="140" customWidth="1"/>
    <col min="9756" max="9756" width="9.6640625" style="140" bestFit="1" customWidth="1"/>
    <col min="9757" max="9757" width="8" style="140" bestFit="1" customWidth="1"/>
    <col min="9758" max="9758" width="7.5546875" style="140" bestFit="1" customWidth="1"/>
    <col min="9759" max="9759" width="7.6640625" style="140" customWidth="1"/>
    <col min="9760" max="9760" width="8.109375" style="140" customWidth="1"/>
    <col min="9761" max="9761" width="9.21875" style="140" bestFit="1" customWidth="1"/>
    <col min="9762" max="9762" width="8.21875" style="140" customWidth="1"/>
    <col min="9763" max="9763" width="7.88671875" style="140" customWidth="1"/>
    <col min="9764" max="9764" width="7.6640625" style="140" customWidth="1"/>
    <col min="9765" max="9765" width="8.5546875" style="140" customWidth="1"/>
    <col min="9766" max="9766" width="8.21875" style="140" customWidth="1"/>
    <col min="9767" max="9923" width="7.109375" style="140"/>
    <col min="9924" max="9924" width="21.33203125" style="140" bestFit="1" customWidth="1"/>
    <col min="9925" max="9925" width="7.109375" style="140"/>
    <col min="9926" max="9926" width="7.109375" style="140" customWidth="1"/>
    <col min="9927" max="9927" width="9.6640625" style="140" customWidth="1"/>
    <col min="9928" max="9928" width="8.44140625" style="140" customWidth="1"/>
    <col min="9929" max="9929" width="8.109375" style="140" customWidth="1"/>
    <col min="9930" max="9930" width="8.77734375" style="140" customWidth="1"/>
    <col min="9931" max="9931" width="8.6640625" style="140" customWidth="1"/>
    <col min="9932" max="9932" width="9.21875" style="140" customWidth="1"/>
    <col min="9933" max="9933" width="9.6640625" style="140" bestFit="1" customWidth="1"/>
    <col min="9934" max="9934" width="8" style="140" bestFit="1" customWidth="1"/>
    <col min="9935" max="9935" width="7.5546875" style="140" bestFit="1" customWidth="1"/>
    <col min="9936" max="9936" width="7.6640625" style="140" customWidth="1"/>
    <col min="9937" max="9937" width="8.109375" style="140" customWidth="1"/>
    <col min="9938" max="9938" width="9.21875" style="140" bestFit="1" customWidth="1"/>
    <col min="9939" max="9939" width="8.21875" style="140" customWidth="1"/>
    <col min="9940" max="9940" width="7.88671875" style="140" customWidth="1"/>
    <col min="9941" max="9941" width="7.6640625" style="140" customWidth="1"/>
    <col min="9942" max="9942" width="8.5546875" style="140" customWidth="1"/>
    <col min="9943" max="9943" width="8.21875" style="140" customWidth="1"/>
    <col min="9944" max="9969" width="7.109375" style="140"/>
    <col min="9970" max="9970" width="15.21875" style="140" customWidth="1"/>
    <col min="9971" max="9971" width="2" style="140" customWidth="1"/>
    <col min="9972" max="9972" width="3" style="140" customWidth="1"/>
    <col min="9973" max="9995" width="8.77734375" style="140" customWidth="1"/>
    <col min="9996" max="10006" width="9.6640625" style="140" customWidth="1"/>
    <col min="10007" max="10007" width="8.44140625" style="140" customWidth="1"/>
    <col min="10008" max="10008" width="8.109375" style="140" customWidth="1"/>
    <col min="10009" max="10009" width="8.77734375" style="140" customWidth="1"/>
    <col min="10010" max="10010" width="8.6640625" style="140" customWidth="1"/>
    <col min="10011" max="10011" width="9.21875" style="140" customWidth="1"/>
    <col min="10012" max="10012" width="9.6640625" style="140" bestFit="1" customWidth="1"/>
    <col min="10013" max="10013" width="8" style="140" bestFit="1" customWidth="1"/>
    <col min="10014" max="10014" width="7.5546875" style="140" bestFit="1" customWidth="1"/>
    <col min="10015" max="10015" width="7.6640625" style="140" customWidth="1"/>
    <col min="10016" max="10016" width="8.109375" style="140" customWidth="1"/>
    <col min="10017" max="10017" width="9.21875" style="140" bestFit="1" customWidth="1"/>
    <col min="10018" max="10018" width="8.21875" style="140" customWidth="1"/>
    <col min="10019" max="10019" width="7.88671875" style="140" customWidth="1"/>
    <col min="10020" max="10020" width="7.6640625" style="140" customWidth="1"/>
    <col min="10021" max="10021" width="8.5546875" style="140" customWidth="1"/>
    <col min="10022" max="10022" width="8.21875" style="140" customWidth="1"/>
    <col min="10023" max="10179" width="7.109375" style="140"/>
    <col min="10180" max="10180" width="21.33203125" style="140" bestFit="1" customWidth="1"/>
    <col min="10181" max="10181" width="7.109375" style="140"/>
    <col min="10182" max="10182" width="7.109375" style="140" customWidth="1"/>
    <col min="10183" max="10183" width="9.6640625" style="140" customWidth="1"/>
    <col min="10184" max="10184" width="8.44140625" style="140" customWidth="1"/>
    <col min="10185" max="10185" width="8.109375" style="140" customWidth="1"/>
    <col min="10186" max="10186" width="8.77734375" style="140" customWidth="1"/>
    <col min="10187" max="10187" width="8.6640625" style="140" customWidth="1"/>
    <col min="10188" max="10188" width="9.21875" style="140" customWidth="1"/>
    <col min="10189" max="10189" width="9.6640625" style="140" bestFit="1" customWidth="1"/>
    <col min="10190" max="10190" width="8" style="140" bestFit="1" customWidth="1"/>
    <col min="10191" max="10191" width="7.5546875" style="140" bestFit="1" customWidth="1"/>
    <col min="10192" max="10192" width="7.6640625" style="140" customWidth="1"/>
    <col min="10193" max="10193" width="8.109375" style="140" customWidth="1"/>
    <col min="10194" max="10194" width="9.21875" style="140" bestFit="1" customWidth="1"/>
    <col min="10195" max="10195" width="8.21875" style="140" customWidth="1"/>
    <col min="10196" max="10196" width="7.88671875" style="140" customWidth="1"/>
    <col min="10197" max="10197" width="7.6640625" style="140" customWidth="1"/>
    <col min="10198" max="10198" width="8.5546875" style="140" customWidth="1"/>
    <col min="10199" max="10199" width="8.21875" style="140" customWidth="1"/>
    <col min="10200" max="10225" width="7.109375" style="140"/>
    <col min="10226" max="10226" width="15.21875" style="140" customWidth="1"/>
    <col min="10227" max="10227" width="2" style="140" customWidth="1"/>
    <col min="10228" max="10228" width="3" style="140" customWidth="1"/>
    <col min="10229" max="10251" width="8.77734375" style="140" customWidth="1"/>
    <col min="10252" max="10262" width="9.6640625" style="140" customWidth="1"/>
    <col min="10263" max="10263" width="8.44140625" style="140" customWidth="1"/>
    <col min="10264" max="10264" width="8.109375" style="140" customWidth="1"/>
    <col min="10265" max="10265" width="8.77734375" style="140" customWidth="1"/>
    <col min="10266" max="10266" width="8.6640625" style="140" customWidth="1"/>
    <col min="10267" max="10267" width="9.21875" style="140" customWidth="1"/>
    <col min="10268" max="10268" width="9.6640625" style="140" bestFit="1" customWidth="1"/>
    <col min="10269" max="10269" width="8" style="140" bestFit="1" customWidth="1"/>
    <col min="10270" max="10270" width="7.5546875" style="140" bestFit="1" customWidth="1"/>
    <col min="10271" max="10271" width="7.6640625" style="140" customWidth="1"/>
    <col min="10272" max="10272" width="8.109375" style="140" customWidth="1"/>
    <col min="10273" max="10273" width="9.21875" style="140" bestFit="1" customWidth="1"/>
    <col min="10274" max="10274" width="8.21875" style="140" customWidth="1"/>
    <col min="10275" max="10275" width="7.88671875" style="140" customWidth="1"/>
    <col min="10276" max="10276" width="7.6640625" style="140" customWidth="1"/>
    <col min="10277" max="10277" width="8.5546875" style="140" customWidth="1"/>
    <col min="10278" max="10278" width="8.21875" style="140" customWidth="1"/>
    <col min="10279" max="10435" width="7.109375" style="140"/>
    <col min="10436" max="10436" width="21.33203125" style="140" bestFit="1" customWidth="1"/>
    <col min="10437" max="10437" width="7.109375" style="140"/>
    <col min="10438" max="10438" width="7.109375" style="140" customWidth="1"/>
    <col min="10439" max="10439" width="9.6640625" style="140" customWidth="1"/>
    <col min="10440" max="10440" width="8.44140625" style="140" customWidth="1"/>
    <col min="10441" max="10441" width="8.109375" style="140" customWidth="1"/>
    <col min="10442" max="10442" width="8.77734375" style="140" customWidth="1"/>
    <col min="10443" max="10443" width="8.6640625" style="140" customWidth="1"/>
    <col min="10444" max="10444" width="9.21875" style="140" customWidth="1"/>
    <col min="10445" max="10445" width="9.6640625" style="140" bestFit="1" customWidth="1"/>
    <col min="10446" max="10446" width="8" style="140" bestFit="1" customWidth="1"/>
    <col min="10447" max="10447" width="7.5546875" style="140" bestFit="1" customWidth="1"/>
    <col min="10448" max="10448" width="7.6640625" style="140" customWidth="1"/>
    <col min="10449" max="10449" width="8.109375" style="140" customWidth="1"/>
    <col min="10450" max="10450" width="9.21875" style="140" bestFit="1" customWidth="1"/>
    <col min="10451" max="10451" width="8.21875" style="140" customWidth="1"/>
    <col min="10452" max="10452" width="7.88671875" style="140" customWidth="1"/>
    <col min="10453" max="10453" width="7.6640625" style="140" customWidth="1"/>
    <col min="10454" max="10454" width="8.5546875" style="140" customWidth="1"/>
    <col min="10455" max="10455" width="8.21875" style="140" customWidth="1"/>
    <col min="10456" max="10481" width="7.109375" style="140"/>
    <col min="10482" max="10482" width="15.21875" style="140" customWidth="1"/>
    <col min="10483" max="10483" width="2" style="140" customWidth="1"/>
    <col min="10484" max="10484" width="3" style="140" customWidth="1"/>
    <col min="10485" max="10507" width="8.77734375" style="140" customWidth="1"/>
    <col min="10508" max="10518" width="9.6640625" style="140" customWidth="1"/>
    <col min="10519" max="10519" width="8.44140625" style="140" customWidth="1"/>
    <col min="10520" max="10520" width="8.109375" style="140" customWidth="1"/>
    <col min="10521" max="10521" width="8.77734375" style="140" customWidth="1"/>
    <col min="10522" max="10522" width="8.6640625" style="140" customWidth="1"/>
    <col min="10523" max="10523" width="9.21875" style="140" customWidth="1"/>
    <col min="10524" max="10524" width="9.6640625" style="140" bestFit="1" customWidth="1"/>
    <col min="10525" max="10525" width="8" style="140" bestFit="1" customWidth="1"/>
    <col min="10526" max="10526" width="7.5546875" style="140" bestFit="1" customWidth="1"/>
    <col min="10527" max="10527" width="7.6640625" style="140" customWidth="1"/>
    <col min="10528" max="10528" width="8.109375" style="140" customWidth="1"/>
    <col min="10529" max="10529" width="9.21875" style="140" bestFit="1" customWidth="1"/>
    <col min="10530" max="10530" width="8.21875" style="140" customWidth="1"/>
    <col min="10531" max="10531" width="7.88671875" style="140" customWidth="1"/>
    <col min="10532" max="10532" width="7.6640625" style="140" customWidth="1"/>
    <col min="10533" max="10533" width="8.5546875" style="140" customWidth="1"/>
    <col min="10534" max="10534" width="8.21875" style="140" customWidth="1"/>
    <col min="10535" max="10691" width="7.109375" style="140"/>
    <col min="10692" max="10692" width="21.33203125" style="140" bestFit="1" customWidth="1"/>
    <col min="10693" max="10693" width="7.109375" style="140"/>
    <col min="10694" max="10694" width="7.109375" style="140" customWidth="1"/>
    <col min="10695" max="10695" width="9.6640625" style="140" customWidth="1"/>
    <col min="10696" max="10696" width="8.44140625" style="140" customWidth="1"/>
    <col min="10697" max="10697" width="8.109375" style="140" customWidth="1"/>
    <col min="10698" max="10698" width="8.77734375" style="140" customWidth="1"/>
    <col min="10699" max="10699" width="8.6640625" style="140" customWidth="1"/>
    <col min="10700" max="10700" width="9.21875" style="140" customWidth="1"/>
    <col min="10701" max="10701" width="9.6640625" style="140" bestFit="1" customWidth="1"/>
    <col min="10702" max="10702" width="8" style="140" bestFit="1" customWidth="1"/>
    <col min="10703" max="10703" width="7.5546875" style="140" bestFit="1" customWidth="1"/>
    <col min="10704" max="10704" width="7.6640625" style="140" customWidth="1"/>
    <col min="10705" max="10705" width="8.109375" style="140" customWidth="1"/>
    <col min="10706" max="10706" width="9.21875" style="140" bestFit="1" customWidth="1"/>
    <col min="10707" max="10707" width="8.21875" style="140" customWidth="1"/>
    <col min="10708" max="10708" width="7.88671875" style="140" customWidth="1"/>
    <col min="10709" max="10709" width="7.6640625" style="140" customWidth="1"/>
    <col min="10710" max="10710" width="8.5546875" style="140" customWidth="1"/>
    <col min="10711" max="10711" width="8.21875" style="140" customWidth="1"/>
    <col min="10712" max="10737" width="7.109375" style="140"/>
    <col min="10738" max="10738" width="15.21875" style="140" customWidth="1"/>
    <col min="10739" max="10739" width="2" style="140" customWidth="1"/>
    <col min="10740" max="10740" width="3" style="140" customWidth="1"/>
    <col min="10741" max="10763" width="8.77734375" style="140" customWidth="1"/>
    <col min="10764" max="10774" width="9.6640625" style="140" customWidth="1"/>
    <col min="10775" max="10775" width="8.44140625" style="140" customWidth="1"/>
    <col min="10776" max="10776" width="8.109375" style="140" customWidth="1"/>
    <col min="10777" max="10777" width="8.77734375" style="140" customWidth="1"/>
    <col min="10778" max="10778" width="8.6640625" style="140" customWidth="1"/>
    <col min="10779" max="10779" width="9.21875" style="140" customWidth="1"/>
    <col min="10780" max="10780" width="9.6640625" style="140" bestFit="1" customWidth="1"/>
    <col min="10781" max="10781" width="8" style="140" bestFit="1" customWidth="1"/>
    <col min="10782" max="10782" width="7.5546875" style="140" bestFit="1" customWidth="1"/>
    <col min="10783" max="10783" width="7.6640625" style="140" customWidth="1"/>
    <col min="10784" max="10784" width="8.109375" style="140" customWidth="1"/>
    <col min="10785" max="10785" width="9.21875" style="140" bestFit="1" customWidth="1"/>
    <col min="10786" max="10786" width="8.21875" style="140" customWidth="1"/>
    <col min="10787" max="10787" width="7.88671875" style="140" customWidth="1"/>
    <col min="10788" max="10788" width="7.6640625" style="140" customWidth="1"/>
    <col min="10789" max="10789" width="8.5546875" style="140" customWidth="1"/>
    <col min="10790" max="10790" width="8.21875" style="140" customWidth="1"/>
    <col min="10791" max="10947" width="7.109375" style="140"/>
    <col min="10948" max="10948" width="21.33203125" style="140" bestFit="1" customWidth="1"/>
    <col min="10949" max="10949" width="7.109375" style="140"/>
    <col min="10950" max="10950" width="7.109375" style="140" customWidth="1"/>
    <col min="10951" max="10951" width="9.6640625" style="140" customWidth="1"/>
    <col min="10952" max="10952" width="8.44140625" style="140" customWidth="1"/>
    <col min="10953" max="10953" width="8.109375" style="140" customWidth="1"/>
    <col min="10954" max="10954" width="8.77734375" style="140" customWidth="1"/>
    <col min="10955" max="10955" width="8.6640625" style="140" customWidth="1"/>
    <col min="10956" max="10956" width="9.21875" style="140" customWidth="1"/>
    <col min="10957" max="10957" width="9.6640625" style="140" bestFit="1" customWidth="1"/>
    <col min="10958" max="10958" width="8" style="140" bestFit="1" customWidth="1"/>
    <col min="10959" max="10959" width="7.5546875" style="140" bestFit="1" customWidth="1"/>
    <col min="10960" max="10960" width="7.6640625" style="140" customWidth="1"/>
    <col min="10961" max="10961" width="8.109375" style="140" customWidth="1"/>
    <col min="10962" max="10962" width="9.21875" style="140" bestFit="1" customWidth="1"/>
    <col min="10963" max="10963" width="8.21875" style="140" customWidth="1"/>
    <col min="10964" max="10964" width="7.88671875" style="140" customWidth="1"/>
    <col min="10965" max="10965" width="7.6640625" style="140" customWidth="1"/>
    <col min="10966" max="10966" width="8.5546875" style="140" customWidth="1"/>
    <col min="10967" max="10967" width="8.21875" style="140" customWidth="1"/>
    <col min="10968" max="10993" width="7.109375" style="140"/>
    <col min="10994" max="10994" width="15.21875" style="140" customWidth="1"/>
    <col min="10995" max="10995" width="2" style="140" customWidth="1"/>
    <col min="10996" max="10996" width="3" style="140" customWidth="1"/>
    <col min="10997" max="11019" width="8.77734375" style="140" customWidth="1"/>
    <col min="11020" max="11030" width="9.6640625" style="140" customWidth="1"/>
    <col min="11031" max="11031" width="8.44140625" style="140" customWidth="1"/>
    <col min="11032" max="11032" width="8.109375" style="140" customWidth="1"/>
    <col min="11033" max="11033" width="8.77734375" style="140" customWidth="1"/>
    <col min="11034" max="11034" width="8.6640625" style="140" customWidth="1"/>
    <col min="11035" max="11035" width="9.21875" style="140" customWidth="1"/>
    <col min="11036" max="11036" width="9.6640625" style="140" bestFit="1" customWidth="1"/>
    <col min="11037" max="11037" width="8" style="140" bestFit="1" customWidth="1"/>
    <col min="11038" max="11038" width="7.5546875" style="140" bestFit="1" customWidth="1"/>
    <col min="11039" max="11039" width="7.6640625" style="140" customWidth="1"/>
    <col min="11040" max="11040" width="8.109375" style="140" customWidth="1"/>
    <col min="11041" max="11041" width="9.21875" style="140" bestFit="1" customWidth="1"/>
    <col min="11042" max="11042" width="8.21875" style="140" customWidth="1"/>
    <col min="11043" max="11043" width="7.88671875" style="140" customWidth="1"/>
    <col min="11044" max="11044" width="7.6640625" style="140" customWidth="1"/>
    <col min="11045" max="11045" width="8.5546875" style="140" customWidth="1"/>
    <col min="11046" max="11046" width="8.21875" style="140" customWidth="1"/>
    <col min="11047" max="11203" width="7.109375" style="140"/>
    <col min="11204" max="11204" width="21.33203125" style="140" bestFit="1" customWidth="1"/>
    <col min="11205" max="11205" width="7.109375" style="140"/>
    <col min="11206" max="11206" width="7.109375" style="140" customWidth="1"/>
    <col min="11207" max="11207" width="9.6640625" style="140" customWidth="1"/>
    <col min="11208" max="11208" width="8.44140625" style="140" customWidth="1"/>
    <col min="11209" max="11209" width="8.109375" style="140" customWidth="1"/>
    <col min="11210" max="11210" width="8.77734375" style="140" customWidth="1"/>
    <col min="11211" max="11211" width="8.6640625" style="140" customWidth="1"/>
    <col min="11212" max="11212" width="9.21875" style="140" customWidth="1"/>
    <col min="11213" max="11213" width="9.6640625" style="140" bestFit="1" customWidth="1"/>
    <col min="11214" max="11214" width="8" style="140" bestFit="1" customWidth="1"/>
    <col min="11215" max="11215" width="7.5546875" style="140" bestFit="1" customWidth="1"/>
    <col min="11216" max="11216" width="7.6640625" style="140" customWidth="1"/>
    <col min="11217" max="11217" width="8.109375" style="140" customWidth="1"/>
    <col min="11218" max="11218" width="9.21875" style="140" bestFit="1" customWidth="1"/>
    <col min="11219" max="11219" width="8.21875" style="140" customWidth="1"/>
    <col min="11220" max="11220" width="7.88671875" style="140" customWidth="1"/>
    <col min="11221" max="11221" width="7.6640625" style="140" customWidth="1"/>
    <col min="11222" max="11222" width="8.5546875" style="140" customWidth="1"/>
    <col min="11223" max="11223" width="8.21875" style="140" customWidth="1"/>
    <col min="11224" max="11249" width="7.109375" style="140"/>
    <col min="11250" max="11250" width="15.21875" style="140" customWidth="1"/>
    <col min="11251" max="11251" width="2" style="140" customWidth="1"/>
    <col min="11252" max="11252" width="3" style="140" customWidth="1"/>
    <col min="11253" max="11275" width="8.77734375" style="140" customWidth="1"/>
    <col min="11276" max="11286" width="9.6640625" style="140" customWidth="1"/>
    <col min="11287" max="11287" width="8.44140625" style="140" customWidth="1"/>
    <col min="11288" max="11288" width="8.109375" style="140" customWidth="1"/>
    <col min="11289" max="11289" width="8.77734375" style="140" customWidth="1"/>
    <col min="11290" max="11290" width="8.6640625" style="140" customWidth="1"/>
    <col min="11291" max="11291" width="9.21875" style="140" customWidth="1"/>
    <col min="11292" max="11292" width="9.6640625" style="140" bestFit="1" customWidth="1"/>
    <col min="11293" max="11293" width="8" style="140" bestFit="1" customWidth="1"/>
    <col min="11294" max="11294" width="7.5546875" style="140" bestFit="1" customWidth="1"/>
    <col min="11295" max="11295" width="7.6640625" style="140" customWidth="1"/>
    <col min="11296" max="11296" width="8.109375" style="140" customWidth="1"/>
    <col min="11297" max="11297" width="9.21875" style="140" bestFit="1" customWidth="1"/>
    <col min="11298" max="11298" width="8.21875" style="140" customWidth="1"/>
    <col min="11299" max="11299" width="7.88671875" style="140" customWidth="1"/>
    <col min="11300" max="11300" width="7.6640625" style="140" customWidth="1"/>
    <col min="11301" max="11301" width="8.5546875" style="140" customWidth="1"/>
    <col min="11302" max="11302" width="8.21875" style="140" customWidth="1"/>
    <col min="11303" max="11459" width="7.109375" style="140"/>
    <col min="11460" max="11460" width="21.33203125" style="140" bestFit="1" customWidth="1"/>
    <col min="11461" max="11461" width="7.109375" style="140"/>
    <col min="11462" max="11462" width="7.109375" style="140" customWidth="1"/>
    <col min="11463" max="11463" width="9.6640625" style="140" customWidth="1"/>
    <col min="11464" max="11464" width="8.44140625" style="140" customWidth="1"/>
    <col min="11465" max="11465" width="8.109375" style="140" customWidth="1"/>
    <col min="11466" max="11466" width="8.77734375" style="140" customWidth="1"/>
    <col min="11467" max="11467" width="8.6640625" style="140" customWidth="1"/>
    <col min="11468" max="11468" width="9.21875" style="140" customWidth="1"/>
    <col min="11469" max="11469" width="9.6640625" style="140" bestFit="1" customWidth="1"/>
    <col min="11470" max="11470" width="8" style="140" bestFit="1" customWidth="1"/>
    <col min="11471" max="11471" width="7.5546875" style="140" bestFit="1" customWidth="1"/>
    <col min="11472" max="11472" width="7.6640625" style="140" customWidth="1"/>
    <col min="11473" max="11473" width="8.109375" style="140" customWidth="1"/>
    <col min="11474" max="11474" width="9.21875" style="140" bestFit="1" customWidth="1"/>
    <col min="11475" max="11475" width="8.21875" style="140" customWidth="1"/>
    <col min="11476" max="11476" width="7.88671875" style="140" customWidth="1"/>
    <col min="11477" max="11477" width="7.6640625" style="140" customWidth="1"/>
    <col min="11478" max="11478" width="8.5546875" style="140" customWidth="1"/>
    <col min="11479" max="11479" width="8.21875" style="140" customWidth="1"/>
    <col min="11480" max="11505" width="7.109375" style="140"/>
    <col min="11506" max="11506" width="15.21875" style="140" customWidth="1"/>
    <col min="11507" max="11507" width="2" style="140" customWidth="1"/>
    <col min="11508" max="11508" width="3" style="140" customWidth="1"/>
    <col min="11509" max="11531" width="8.77734375" style="140" customWidth="1"/>
    <col min="11532" max="11542" width="9.6640625" style="140" customWidth="1"/>
    <col min="11543" max="11543" width="8.44140625" style="140" customWidth="1"/>
    <col min="11544" max="11544" width="8.109375" style="140" customWidth="1"/>
    <col min="11545" max="11545" width="8.77734375" style="140" customWidth="1"/>
    <col min="11546" max="11546" width="8.6640625" style="140" customWidth="1"/>
    <col min="11547" max="11547" width="9.21875" style="140" customWidth="1"/>
    <col min="11548" max="11548" width="9.6640625" style="140" bestFit="1" customWidth="1"/>
    <col min="11549" max="11549" width="8" style="140" bestFit="1" customWidth="1"/>
    <col min="11550" max="11550" width="7.5546875" style="140" bestFit="1" customWidth="1"/>
    <col min="11551" max="11551" width="7.6640625" style="140" customWidth="1"/>
    <col min="11552" max="11552" width="8.109375" style="140" customWidth="1"/>
    <col min="11553" max="11553" width="9.21875" style="140" bestFit="1" customWidth="1"/>
    <col min="11554" max="11554" width="8.21875" style="140" customWidth="1"/>
    <col min="11555" max="11555" width="7.88671875" style="140" customWidth="1"/>
    <col min="11556" max="11556" width="7.6640625" style="140" customWidth="1"/>
    <col min="11557" max="11557" width="8.5546875" style="140" customWidth="1"/>
    <col min="11558" max="11558" width="8.21875" style="140" customWidth="1"/>
    <col min="11559" max="11715" width="7.109375" style="140"/>
    <col min="11716" max="11716" width="21.33203125" style="140" bestFit="1" customWidth="1"/>
    <col min="11717" max="11717" width="7.109375" style="140"/>
    <col min="11718" max="11718" width="7.109375" style="140" customWidth="1"/>
    <col min="11719" max="11719" width="9.6640625" style="140" customWidth="1"/>
    <col min="11720" max="11720" width="8.44140625" style="140" customWidth="1"/>
    <col min="11721" max="11721" width="8.109375" style="140" customWidth="1"/>
    <col min="11722" max="11722" width="8.77734375" style="140" customWidth="1"/>
    <col min="11723" max="11723" width="8.6640625" style="140" customWidth="1"/>
    <col min="11724" max="11724" width="9.21875" style="140" customWidth="1"/>
    <col min="11725" max="11725" width="9.6640625" style="140" bestFit="1" customWidth="1"/>
    <col min="11726" max="11726" width="8" style="140" bestFit="1" customWidth="1"/>
    <col min="11727" max="11727" width="7.5546875" style="140" bestFit="1" customWidth="1"/>
    <col min="11728" max="11728" width="7.6640625" style="140" customWidth="1"/>
    <col min="11729" max="11729" width="8.109375" style="140" customWidth="1"/>
    <col min="11730" max="11730" width="9.21875" style="140" bestFit="1" customWidth="1"/>
    <col min="11731" max="11731" width="8.21875" style="140" customWidth="1"/>
    <col min="11732" max="11732" width="7.88671875" style="140" customWidth="1"/>
    <col min="11733" max="11733" width="7.6640625" style="140" customWidth="1"/>
    <col min="11734" max="11734" width="8.5546875" style="140" customWidth="1"/>
    <col min="11735" max="11735" width="8.21875" style="140" customWidth="1"/>
    <col min="11736" max="11761" width="7.109375" style="140"/>
    <col min="11762" max="11762" width="15.21875" style="140" customWidth="1"/>
    <col min="11763" max="11763" width="2" style="140" customWidth="1"/>
    <col min="11764" max="11764" width="3" style="140" customWidth="1"/>
    <col min="11765" max="11787" width="8.77734375" style="140" customWidth="1"/>
    <col min="11788" max="11798" width="9.6640625" style="140" customWidth="1"/>
    <col min="11799" max="11799" width="8.44140625" style="140" customWidth="1"/>
    <col min="11800" max="11800" width="8.109375" style="140" customWidth="1"/>
    <col min="11801" max="11801" width="8.77734375" style="140" customWidth="1"/>
    <col min="11802" max="11802" width="8.6640625" style="140" customWidth="1"/>
    <col min="11803" max="11803" width="9.21875" style="140" customWidth="1"/>
    <col min="11804" max="11804" width="9.6640625" style="140" bestFit="1" customWidth="1"/>
    <col min="11805" max="11805" width="8" style="140" bestFit="1" customWidth="1"/>
    <col min="11806" max="11806" width="7.5546875" style="140" bestFit="1" customWidth="1"/>
    <col min="11807" max="11807" width="7.6640625" style="140" customWidth="1"/>
    <col min="11808" max="11808" width="8.109375" style="140" customWidth="1"/>
    <col min="11809" max="11809" width="9.21875" style="140" bestFit="1" customWidth="1"/>
    <col min="11810" max="11810" width="8.21875" style="140" customWidth="1"/>
    <col min="11811" max="11811" width="7.88671875" style="140" customWidth="1"/>
    <col min="11812" max="11812" width="7.6640625" style="140" customWidth="1"/>
    <col min="11813" max="11813" width="8.5546875" style="140" customWidth="1"/>
    <col min="11814" max="11814" width="8.21875" style="140" customWidth="1"/>
    <col min="11815" max="11971" width="7.109375" style="140"/>
    <col min="11972" max="11972" width="21.33203125" style="140" bestFit="1" customWidth="1"/>
    <col min="11973" max="11973" width="7.109375" style="140"/>
    <col min="11974" max="11974" width="7.109375" style="140" customWidth="1"/>
    <col min="11975" max="11975" width="9.6640625" style="140" customWidth="1"/>
    <col min="11976" max="11976" width="8.44140625" style="140" customWidth="1"/>
    <col min="11977" max="11977" width="8.109375" style="140" customWidth="1"/>
    <col min="11978" max="11978" width="8.77734375" style="140" customWidth="1"/>
    <col min="11979" max="11979" width="8.6640625" style="140" customWidth="1"/>
    <col min="11980" max="11980" width="9.21875" style="140" customWidth="1"/>
    <col min="11981" max="11981" width="9.6640625" style="140" bestFit="1" customWidth="1"/>
    <col min="11982" max="11982" width="8" style="140" bestFit="1" customWidth="1"/>
    <col min="11983" max="11983" width="7.5546875" style="140" bestFit="1" customWidth="1"/>
    <col min="11984" max="11984" width="7.6640625" style="140" customWidth="1"/>
    <col min="11985" max="11985" width="8.109375" style="140" customWidth="1"/>
    <col min="11986" max="11986" width="9.21875" style="140" bestFit="1" customWidth="1"/>
    <col min="11987" max="11987" width="8.21875" style="140" customWidth="1"/>
    <col min="11988" max="11988" width="7.88671875" style="140" customWidth="1"/>
    <col min="11989" max="11989" width="7.6640625" style="140" customWidth="1"/>
    <col min="11990" max="11990" width="8.5546875" style="140" customWidth="1"/>
    <col min="11991" max="11991" width="8.21875" style="140" customWidth="1"/>
    <col min="11992" max="12017" width="7.109375" style="140"/>
    <col min="12018" max="12018" width="15.21875" style="140" customWidth="1"/>
    <col min="12019" max="12019" width="2" style="140" customWidth="1"/>
    <col min="12020" max="12020" width="3" style="140" customWidth="1"/>
    <col min="12021" max="12043" width="8.77734375" style="140" customWidth="1"/>
    <col min="12044" max="12054" width="9.6640625" style="140" customWidth="1"/>
    <col min="12055" max="12055" width="8.44140625" style="140" customWidth="1"/>
    <col min="12056" max="12056" width="8.109375" style="140" customWidth="1"/>
    <col min="12057" max="12057" width="8.77734375" style="140" customWidth="1"/>
    <col min="12058" max="12058" width="8.6640625" style="140" customWidth="1"/>
    <col min="12059" max="12059" width="9.21875" style="140" customWidth="1"/>
    <col min="12060" max="12060" width="9.6640625" style="140" bestFit="1" customWidth="1"/>
    <col min="12061" max="12061" width="8" style="140" bestFit="1" customWidth="1"/>
    <col min="12062" max="12062" width="7.5546875" style="140" bestFit="1" customWidth="1"/>
    <col min="12063" max="12063" width="7.6640625" style="140" customWidth="1"/>
    <col min="12064" max="12064" width="8.109375" style="140" customWidth="1"/>
    <col min="12065" max="12065" width="9.21875" style="140" bestFit="1" customWidth="1"/>
    <col min="12066" max="12066" width="8.21875" style="140" customWidth="1"/>
    <col min="12067" max="12067" width="7.88671875" style="140" customWidth="1"/>
    <col min="12068" max="12068" width="7.6640625" style="140" customWidth="1"/>
    <col min="12069" max="12069" width="8.5546875" style="140" customWidth="1"/>
    <col min="12070" max="12070" width="8.21875" style="140" customWidth="1"/>
    <col min="12071" max="12227" width="7.109375" style="140"/>
    <col min="12228" max="12228" width="21.33203125" style="140" bestFit="1" customWidth="1"/>
    <col min="12229" max="12229" width="7.109375" style="140"/>
    <col min="12230" max="12230" width="7.109375" style="140" customWidth="1"/>
    <col min="12231" max="12231" width="9.6640625" style="140" customWidth="1"/>
    <col min="12232" max="12232" width="8.44140625" style="140" customWidth="1"/>
    <col min="12233" max="12233" width="8.109375" style="140" customWidth="1"/>
    <col min="12234" max="12234" width="8.77734375" style="140" customWidth="1"/>
    <col min="12235" max="12235" width="8.6640625" style="140" customWidth="1"/>
    <col min="12236" max="12236" width="9.21875" style="140" customWidth="1"/>
    <col min="12237" max="12237" width="9.6640625" style="140" bestFit="1" customWidth="1"/>
    <col min="12238" max="12238" width="8" style="140" bestFit="1" customWidth="1"/>
    <col min="12239" max="12239" width="7.5546875" style="140" bestFit="1" customWidth="1"/>
    <col min="12240" max="12240" width="7.6640625" style="140" customWidth="1"/>
    <col min="12241" max="12241" width="8.109375" style="140" customWidth="1"/>
    <col min="12242" max="12242" width="9.21875" style="140" bestFit="1" customWidth="1"/>
    <col min="12243" max="12243" width="8.21875" style="140" customWidth="1"/>
    <col min="12244" max="12244" width="7.88671875" style="140" customWidth="1"/>
    <col min="12245" max="12245" width="7.6640625" style="140" customWidth="1"/>
    <col min="12246" max="12246" width="8.5546875" style="140" customWidth="1"/>
    <col min="12247" max="12247" width="8.21875" style="140" customWidth="1"/>
    <col min="12248" max="12273" width="7.109375" style="140"/>
    <col min="12274" max="12274" width="15.21875" style="140" customWidth="1"/>
    <col min="12275" max="12275" width="2" style="140" customWidth="1"/>
    <col min="12276" max="12276" width="3" style="140" customWidth="1"/>
    <col min="12277" max="12299" width="8.77734375" style="140" customWidth="1"/>
    <col min="12300" max="12310" width="9.6640625" style="140" customWidth="1"/>
    <col min="12311" max="12311" width="8.44140625" style="140" customWidth="1"/>
    <col min="12312" max="12312" width="8.109375" style="140" customWidth="1"/>
    <col min="12313" max="12313" width="8.77734375" style="140" customWidth="1"/>
    <col min="12314" max="12314" width="8.6640625" style="140" customWidth="1"/>
    <col min="12315" max="12315" width="9.21875" style="140" customWidth="1"/>
    <col min="12316" max="12316" width="9.6640625" style="140" bestFit="1" customWidth="1"/>
    <col min="12317" max="12317" width="8" style="140" bestFit="1" customWidth="1"/>
    <col min="12318" max="12318" width="7.5546875" style="140" bestFit="1" customWidth="1"/>
    <col min="12319" max="12319" width="7.6640625" style="140" customWidth="1"/>
    <col min="12320" max="12320" width="8.109375" style="140" customWidth="1"/>
    <col min="12321" max="12321" width="9.21875" style="140" bestFit="1" customWidth="1"/>
    <col min="12322" max="12322" width="8.21875" style="140" customWidth="1"/>
    <col min="12323" max="12323" width="7.88671875" style="140" customWidth="1"/>
    <col min="12324" max="12324" width="7.6640625" style="140" customWidth="1"/>
    <col min="12325" max="12325" width="8.5546875" style="140" customWidth="1"/>
    <col min="12326" max="12326" width="8.21875" style="140" customWidth="1"/>
    <col min="12327" max="12483" width="7.109375" style="140"/>
    <col min="12484" max="12484" width="21.33203125" style="140" bestFit="1" customWidth="1"/>
    <col min="12485" max="12485" width="7.109375" style="140"/>
    <col min="12486" max="12486" width="7.109375" style="140" customWidth="1"/>
    <col min="12487" max="12487" width="9.6640625" style="140" customWidth="1"/>
    <col min="12488" max="12488" width="8.44140625" style="140" customWidth="1"/>
    <col min="12489" max="12489" width="8.109375" style="140" customWidth="1"/>
    <col min="12490" max="12490" width="8.77734375" style="140" customWidth="1"/>
    <col min="12491" max="12491" width="8.6640625" style="140" customWidth="1"/>
    <col min="12492" max="12492" width="9.21875" style="140" customWidth="1"/>
    <col min="12493" max="12493" width="9.6640625" style="140" bestFit="1" customWidth="1"/>
    <col min="12494" max="12494" width="8" style="140" bestFit="1" customWidth="1"/>
    <col min="12495" max="12495" width="7.5546875" style="140" bestFit="1" customWidth="1"/>
    <col min="12496" max="12496" width="7.6640625" style="140" customWidth="1"/>
    <col min="12497" max="12497" width="8.109375" style="140" customWidth="1"/>
    <col min="12498" max="12498" width="9.21875" style="140" bestFit="1" customWidth="1"/>
    <col min="12499" max="12499" width="8.21875" style="140" customWidth="1"/>
    <col min="12500" max="12500" width="7.88671875" style="140" customWidth="1"/>
    <col min="12501" max="12501" width="7.6640625" style="140" customWidth="1"/>
    <col min="12502" max="12502" width="8.5546875" style="140" customWidth="1"/>
    <col min="12503" max="12503" width="8.21875" style="140" customWidth="1"/>
    <col min="12504" max="12529" width="7.109375" style="140"/>
    <col min="12530" max="12530" width="15.21875" style="140" customWidth="1"/>
    <col min="12531" max="12531" width="2" style="140" customWidth="1"/>
    <col min="12532" max="12532" width="3" style="140" customWidth="1"/>
    <col min="12533" max="12555" width="8.77734375" style="140" customWidth="1"/>
    <col min="12556" max="12566" width="9.6640625" style="140" customWidth="1"/>
    <col min="12567" max="12567" width="8.44140625" style="140" customWidth="1"/>
    <col min="12568" max="12568" width="8.109375" style="140" customWidth="1"/>
    <col min="12569" max="12569" width="8.77734375" style="140" customWidth="1"/>
    <col min="12570" max="12570" width="8.6640625" style="140" customWidth="1"/>
    <col min="12571" max="12571" width="9.21875" style="140" customWidth="1"/>
    <col min="12572" max="12572" width="9.6640625" style="140" bestFit="1" customWidth="1"/>
    <col min="12573" max="12573" width="8" style="140" bestFit="1" customWidth="1"/>
    <col min="12574" max="12574" width="7.5546875" style="140" bestFit="1" customWidth="1"/>
    <col min="12575" max="12575" width="7.6640625" style="140" customWidth="1"/>
    <col min="12576" max="12576" width="8.109375" style="140" customWidth="1"/>
    <col min="12577" max="12577" width="9.21875" style="140" bestFit="1" customWidth="1"/>
    <col min="12578" max="12578" width="8.21875" style="140" customWidth="1"/>
    <col min="12579" max="12579" width="7.88671875" style="140" customWidth="1"/>
    <col min="12580" max="12580" width="7.6640625" style="140" customWidth="1"/>
    <col min="12581" max="12581" width="8.5546875" style="140" customWidth="1"/>
    <col min="12582" max="12582" width="8.21875" style="140" customWidth="1"/>
    <col min="12583" max="12739" width="7.109375" style="140"/>
    <col min="12740" max="12740" width="21.33203125" style="140" bestFit="1" customWidth="1"/>
    <col min="12741" max="12741" width="7.109375" style="140"/>
    <col min="12742" max="12742" width="7.109375" style="140" customWidth="1"/>
    <col min="12743" max="12743" width="9.6640625" style="140" customWidth="1"/>
    <col min="12744" max="12744" width="8.44140625" style="140" customWidth="1"/>
    <col min="12745" max="12745" width="8.109375" style="140" customWidth="1"/>
    <col min="12746" max="12746" width="8.77734375" style="140" customWidth="1"/>
    <col min="12747" max="12747" width="8.6640625" style="140" customWidth="1"/>
    <col min="12748" max="12748" width="9.21875" style="140" customWidth="1"/>
    <col min="12749" max="12749" width="9.6640625" style="140" bestFit="1" customWidth="1"/>
    <col min="12750" max="12750" width="8" style="140" bestFit="1" customWidth="1"/>
    <col min="12751" max="12751" width="7.5546875" style="140" bestFit="1" customWidth="1"/>
    <col min="12752" max="12752" width="7.6640625" style="140" customWidth="1"/>
    <col min="12753" max="12753" width="8.109375" style="140" customWidth="1"/>
    <col min="12754" max="12754" width="9.21875" style="140" bestFit="1" customWidth="1"/>
    <col min="12755" max="12755" width="8.21875" style="140" customWidth="1"/>
    <col min="12756" max="12756" width="7.88671875" style="140" customWidth="1"/>
    <col min="12757" max="12757" width="7.6640625" style="140" customWidth="1"/>
    <col min="12758" max="12758" width="8.5546875" style="140" customWidth="1"/>
    <col min="12759" max="12759" width="8.21875" style="140" customWidth="1"/>
    <col min="12760" max="12785" width="7.109375" style="140"/>
    <col min="12786" max="12786" width="15.21875" style="140" customWidth="1"/>
    <col min="12787" max="12787" width="2" style="140" customWidth="1"/>
    <col min="12788" max="12788" width="3" style="140" customWidth="1"/>
    <col min="12789" max="12811" width="8.77734375" style="140" customWidth="1"/>
    <col min="12812" max="12822" width="9.6640625" style="140" customWidth="1"/>
    <col min="12823" max="12823" width="8.44140625" style="140" customWidth="1"/>
    <col min="12824" max="12824" width="8.109375" style="140" customWidth="1"/>
    <col min="12825" max="12825" width="8.77734375" style="140" customWidth="1"/>
    <col min="12826" max="12826" width="8.6640625" style="140" customWidth="1"/>
    <col min="12827" max="12827" width="9.21875" style="140" customWidth="1"/>
    <col min="12828" max="12828" width="9.6640625" style="140" bestFit="1" customWidth="1"/>
    <col min="12829" max="12829" width="8" style="140" bestFit="1" customWidth="1"/>
    <col min="12830" max="12830" width="7.5546875" style="140" bestFit="1" customWidth="1"/>
    <col min="12831" max="12831" width="7.6640625" style="140" customWidth="1"/>
    <col min="12832" max="12832" width="8.109375" style="140" customWidth="1"/>
    <col min="12833" max="12833" width="9.21875" style="140" bestFit="1" customWidth="1"/>
    <col min="12834" max="12834" width="8.21875" style="140" customWidth="1"/>
    <col min="12835" max="12835" width="7.88671875" style="140" customWidth="1"/>
    <col min="12836" max="12836" width="7.6640625" style="140" customWidth="1"/>
    <col min="12837" max="12837" width="8.5546875" style="140" customWidth="1"/>
    <col min="12838" max="12838" width="8.21875" style="140" customWidth="1"/>
    <col min="12839" max="12995" width="7.109375" style="140"/>
    <col min="12996" max="12996" width="21.33203125" style="140" bestFit="1" customWidth="1"/>
    <col min="12997" max="12997" width="7.109375" style="140"/>
    <col min="12998" max="12998" width="7.109375" style="140" customWidth="1"/>
    <col min="12999" max="12999" width="9.6640625" style="140" customWidth="1"/>
    <col min="13000" max="13000" width="8.44140625" style="140" customWidth="1"/>
    <col min="13001" max="13001" width="8.109375" style="140" customWidth="1"/>
    <col min="13002" max="13002" width="8.77734375" style="140" customWidth="1"/>
    <col min="13003" max="13003" width="8.6640625" style="140" customWidth="1"/>
    <col min="13004" max="13004" width="9.21875" style="140" customWidth="1"/>
    <col min="13005" max="13005" width="9.6640625" style="140" bestFit="1" customWidth="1"/>
    <col min="13006" max="13006" width="8" style="140" bestFit="1" customWidth="1"/>
    <col min="13007" max="13007" width="7.5546875" style="140" bestFit="1" customWidth="1"/>
    <col min="13008" max="13008" width="7.6640625" style="140" customWidth="1"/>
    <col min="13009" max="13009" width="8.109375" style="140" customWidth="1"/>
    <col min="13010" max="13010" width="9.21875" style="140" bestFit="1" customWidth="1"/>
    <col min="13011" max="13011" width="8.21875" style="140" customWidth="1"/>
    <col min="13012" max="13012" width="7.88671875" style="140" customWidth="1"/>
    <col min="13013" max="13013" width="7.6640625" style="140" customWidth="1"/>
    <col min="13014" max="13014" width="8.5546875" style="140" customWidth="1"/>
    <col min="13015" max="13015" width="8.21875" style="140" customWidth="1"/>
    <col min="13016" max="13041" width="7.109375" style="140"/>
    <col min="13042" max="13042" width="15.21875" style="140" customWidth="1"/>
    <col min="13043" max="13043" width="2" style="140" customWidth="1"/>
    <col min="13044" max="13044" width="3" style="140" customWidth="1"/>
    <col min="13045" max="13067" width="8.77734375" style="140" customWidth="1"/>
    <col min="13068" max="13078" width="9.6640625" style="140" customWidth="1"/>
    <col min="13079" max="13079" width="8.44140625" style="140" customWidth="1"/>
    <col min="13080" max="13080" width="8.109375" style="140" customWidth="1"/>
    <col min="13081" max="13081" width="8.77734375" style="140" customWidth="1"/>
    <col min="13082" max="13082" width="8.6640625" style="140" customWidth="1"/>
    <col min="13083" max="13083" width="9.21875" style="140" customWidth="1"/>
    <col min="13084" max="13084" width="9.6640625" style="140" bestFit="1" customWidth="1"/>
    <col min="13085" max="13085" width="8" style="140" bestFit="1" customWidth="1"/>
    <col min="13086" max="13086" width="7.5546875" style="140" bestFit="1" customWidth="1"/>
    <col min="13087" max="13087" width="7.6640625" style="140" customWidth="1"/>
    <col min="13088" max="13088" width="8.109375" style="140" customWidth="1"/>
    <col min="13089" max="13089" width="9.21875" style="140" bestFit="1" customWidth="1"/>
    <col min="13090" max="13090" width="8.21875" style="140" customWidth="1"/>
    <col min="13091" max="13091" width="7.88671875" style="140" customWidth="1"/>
    <col min="13092" max="13092" width="7.6640625" style="140" customWidth="1"/>
    <col min="13093" max="13093" width="8.5546875" style="140" customWidth="1"/>
    <col min="13094" max="13094" width="8.21875" style="140" customWidth="1"/>
    <col min="13095" max="13251" width="7.109375" style="140"/>
    <col min="13252" max="13252" width="21.33203125" style="140" bestFit="1" customWidth="1"/>
    <col min="13253" max="13253" width="7.109375" style="140"/>
    <col min="13254" max="13254" width="7.109375" style="140" customWidth="1"/>
    <col min="13255" max="13255" width="9.6640625" style="140" customWidth="1"/>
    <col min="13256" max="13256" width="8.44140625" style="140" customWidth="1"/>
    <col min="13257" max="13257" width="8.109375" style="140" customWidth="1"/>
    <col min="13258" max="13258" width="8.77734375" style="140" customWidth="1"/>
    <col min="13259" max="13259" width="8.6640625" style="140" customWidth="1"/>
    <col min="13260" max="13260" width="9.21875" style="140" customWidth="1"/>
    <col min="13261" max="13261" width="9.6640625" style="140" bestFit="1" customWidth="1"/>
    <col min="13262" max="13262" width="8" style="140" bestFit="1" customWidth="1"/>
    <col min="13263" max="13263" width="7.5546875" style="140" bestFit="1" customWidth="1"/>
    <col min="13264" max="13264" width="7.6640625" style="140" customWidth="1"/>
    <col min="13265" max="13265" width="8.109375" style="140" customWidth="1"/>
    <col min="13266" max="13266" width="9.21875" style="140" bestFit="1" customWidth="1"/>
    <col min="13267" max="13267" width="8.21875" style="140" customWidth="1"/>
    <col min="13268" max="13268" width="7.88671875" style="140" customWidth="1"/>
    <col min="13269" max="13269" width="7.6640625" style="140" customWidth="1"/>
    <col min="13270" max="13270" width="8.5546875" style="140" customWidth="1"/>
    <col min="13271" max="13271" width="8.21875" style="140" customWidth="1"/>
    <col min="13272" max="13297" width="7.109375" style="140"/>
    <col min="13298" max="13298" width="15.21875" style="140" customWidth="1"/>
    <col min="13299" max="13299" width="2" style="140" customWidth="1"/>
    <col min="13300" max="13300" width="3" style="140" customWidth="1"/>
    <col min="13301" max="13323" width="8.77734375" style="140" customWidth="1"/>
    <col min="13324" max="13334" width="9.6640625" style="140" customWidth="1"/>
    <col min="13335" max="13335" width="8.44140625" style="140" customWidth="1"/>
    <col min="13336" max="13336" width="8.109375" style="140" customWidth="1"/>
    <col min="13337" max="13337" width="8.77734375" style="140" customWidth="1"/>
    <col min="13338" max="13338" width="8.6640625" style="140" customWidth="1"/>
    <col min="13339" max="13339" width="9.21875" style="140" customWidth="1"/>
    <col min="13340" max="13340" width="9.6640625" style="140" bestFit="1" customWidth="1"/>
    <col min="13341" max="13341" width="8" style="140" bestFit="1" customWidth="1"/>
    <col min="13342" max="13342" width="7.5546875" style="140" bestFit="1" customWidth="1"/>
    <col min="13343" max="13343" width="7.6640625" style="140" customWidth="1"/>
    <col min="13344" max="13344" width="8.109375" style="140" customWidth="1"/>
    <col min="13345" max="13345" width="9.21875" style="140" bestFit="1" customWidth="1"/>
    <col min="13346" max="13346" width="8.21875" style="140" customWidth="1"/>
    <col min="13347" max="13347" width="7.88671875" style="140" customWidth="1"/>
    <col min="13348" max="13348" width="7.6640625" style="140" customWidth="1"/>
    <col min="13349" max="13349" width="8.5546875" style="140" customWidth="1"/>
    <col min="13350" max="13350" width="8.21875" style="140" customWidth="1"/>
    <col min="13351" max="13507" width="7.109375" style="140"/>
    <col min="13508" max="13508" width="21.33203125" style="140" bestFit="1" customWidth="1"/>
    <col min="13509" max="13509" width="7.109375" style="140"/>
    <col min="13510" max="13510" width="7.109375" style="140" customWidth="1"/>
    <col min="13511" max="13511" width="9.6640625" style="140" customWidth="1"/>
    <col min="13512" max="13512" width="8.44140625" style="140" customWidth="1"/>
    <col min="13513" max="13513" width="8.109375" style="140" customWidth="1"/>
    <col min="13514" max="13514" width="8.77734375" style="140" customWidth="1"/>
    <col min="13515" max="13515" width="8.6640625" style="140" customWidth="1"/>
    <col min="13516" max="13516" width="9.21875" style="140" customWidth="1"/>
    <col min="13517" max="13517" width="9.6640625" style="140" bestFit="1" customWidth="1"/>
    <col min="13518" max="13518" width="8" style="140" bestFit="1" customWidth="1"/>
    <col min="13519" max="13519" width="7.5546875" style="140" bestFit="1" customWidth="1"/>
    <col min="13520" max="13520" width="7.6640625" style="140" customWidth="1"/>
    <col min="13521" max="13521" width="8.109375" style="140" customWidth="1"/>
    <col min="13522" max="13522" width="9.21875" style="140" bestFit="1" customWidth="1"/>
    <col min="13523" max="13523" width="8.21875" style="140" customWidth="1"/>
    <col min="13524" max="13524" width="7.88671875" style="140" customWidth="1"/>
    <col min="13525" max="13525" width="7.6640625" style="140" customWidth="1"/>
    <col min="13526" max="13526" width="8.5546875" style="140" customWidth="1"/>
    <col min="13527" max="13527" width="8.21875" style="140" customWidth="1"/>
    <col min="13528" max="13553" width="7.109375" style="140"/>
    <col min="13554" max="13554" width="15.21875" style="140" customWidth="1"/>
    <col min="13555" max="13555" width="2" style="140" customWidth="1"/>
    <col min="13556" max="13556" width="3" style="140" customWidth="1"/>
    <col min="13557" max="13579" width="8.77734375" style="140" customWidth="1"/>
    <col min="13580" max="13590" width="9.6640625" style="140" customWidth="1"/>
    <col min="13591" max="13591" width="8.44140625" style="140" customWidth="1"/>
    <col min="13592" max="13592" width="8.109375" style="140" customWidth="1"/>
    <col min="13593" max="13593" width="8.77734375" style="140" customWidth="1"/>
    <col min="13594" max="13594" width="8.6640625" style="140" customWidth="1"/>
    <col min="13595" max="13595" width="9.21875" style="140" customWidth="1"/>
    <col min="13596" max="13596" width="9.6640625" style="140" bestFit="1" customWidth="1"/>
    <col min="13597" max="13597" width="8" style="140" bestFit="1" customWidth="1"/>
    <col min="13598" max="13598" width="7.5546875" style="140" bestFit="1" customWidth="1"/>
    <col min="13599" max="13599" width="7.6640625" style="140" customWidth="1"/>
    <col min="13600" max="13600" width="8.109375" style="140" customWidth="1"/>
    <col min="13601" max="13601" width="9.21875" style="140" bestFit="1" customWidth="1"/>
    <col min="13602" max="13602" width="8.21875" style="140" customWidth="1"/>
    <col min="13603" max="13603" width="7.88671875" style="140" customWidth="1"/>
    <col min="13604" max="13604" width="7.6640625" style="140" customWidth="1"/>
    <col min="13605" max="13605" width="8.5546875" style="140" customWidth="1"/>
    <col min="13606" max="13606" width="8.21875" style="140" customWidth="1"/>
    <col min="13607" max="13763" width="7.109375" style="140"/>
    <col min="13764" max="13764" width="21.33203125" style="140" bestFit="1" customWidth="1"/>
    <col min="13765" max="13765" width="7.109375" style="140"/>
    <col min="13766" max="13766" width="7.109375" style="140" customWidth="1"/>
    <col min="13767" max="13767" width="9.6640625" style="140" customWidth="1"/>
    <col min="13768" max="13768" width="8.44140625" style="140" customWidth="1"/>
    <col min="13769" max="13769" width="8.109375" style="140" customWidth="1"/>
    <col min="13770" max="13770" width="8.77734375" style="140" customWidth="1"/>
    <col min="13771" max="13771" width="8.6640625" style="140" customWidth="1"/>
    <col min="13772" max="13772" width="9.21875" style="140" customWidth="1"/>
    <col min="13773" max="13773" width="9.6640625" style="140" bestFit="1" customWidth="1"/>
    <col min="13774" max="13774" width="8" style="140" bestFit="1" customWidth="1"/>
    <col min="13775" max="13775" width="7.5546875" style="140" bestFit="1" customWidth="1"/>
    <col min="13776" max="13776" width="7.6640625" style="140" customWidth="1"/>
    <col min="13777" max="13777" width="8.109375" style="140" customWidth="1"/>
    <col min="13778" max="13778" width="9.21875" style="140" bestFit="1" customWidth="1"/>
    <col min="13779" max="13779" width="8.21875" style="140" customWidth="1"/>
    <col min="13780" max="13780" width="7.88671875" style="140" customWidth="1"/>
    <col min="13781" max="13781" width="7.6640625" style="140" customWidth="1"/>
    <col min="13782" max="13782" width="8.5546875" style="140" customWidth="1"/>
    <col min="13783" max="13783" width="8.21875" style="140" customWidth="1"/>
    <col min="13784" max="13809" width="7.109375" style="140"/>
    <col min="13810" max="13810" width="15.21875" style="140" customWidth="1"/>
    <col min="13811" max="13811" width="2" style="140" customWidth="1"/>
    <col min="13812" max="13812" width="3" style="140" customWidth="1"/>
    <col min="13813" max="13835" width="8.77734375" style="140" customWidth="1"/>
    <col min="13836" max="13846" width="9.6640625" style="140" customWidth="1"/>
    <col min="13847" max="13847" width="8.44140625" style="140" customWidth="1"/>
    <col min="13848" max="13848" width="8.109375" style="140" customWidth="1"/>
    <col min="13849" max="13849" width="8.77734375" style="140" customWidth="1"/>
    <col min="13850" max="13850" width="8.6640625" style="140" customWidth="1"/>
    <col min="13851" max="13851" width="9.21875" style="140" customWidth="1"/>
    <col min="13852" max="13852" width="9.6640625" style="140" bestFit="1" customWidth="1"/>
    <col min="13853" max="13853" width="8" style="140" bestFit="1" customWidth="1"/>
    <col min="13854" max="13854" width="7.5546875" style="140" bestFit="1" customWidth="1"/>
    <col min="13855" max="13855" width="7.6640625" style="140" customWidth="1"/>
    <col min="13856" max="13856" width="8.109375" style="140" customWidth="1"/>
    <col min="13857" max="13857" width="9.21875" style="140" bestFit="1" customWidth="1"/>
    <col min="13858" max="13858" width="8.21875" style="140" customWidth="1"/>
    <col min="13859" max="13859" width="7.88671875" style="140" customWidth="1"/>
    <col min="13860" max="13860" width="7.6640625" style="140" customWidth="1"/>
    <col min="13861" max="13861" width="8.5546875" style="140" customWidth="1"/>
    <col min="13862" max="13862" width="8.21875" style="140" customWidth="1"/>
    <col min="13863" max="14019" width="7.109375" style="140"/>
    <col min="14020" max="14020" width="21.33203125" style="140" bestFit="1" customWidth="1"/>
    <col min="14021" max="14021" width="7.109375" style="140"/>
    <col min="14022" max="14022" width="7.109375" style="140" customWidth="1"/>
    <col min="14023" max="14023" width="9.6640625" style="140" customWidth="1"/>
    <col min="14024" max="14024" width="8.44140625" style="140" customWidth="1"/>
    <col min="14025" max="14025" width="8.109375" style="140" customWidth="1"/>
    <col min="14026" max="14026" width="8.77734375" style="140" customWidth="1"/>
    <col min="14027" max="14027" width="8.6640625" style="140" customWidth="1"/>
    <col min="14028" max="14028" width="9.21875" style="140" customWidth="1"/>
    <col min="14029" max="14029" width="9.6640625" style="140" bestFit="1" customWidth="1"/>
    <col min="14030" max="14030" width="8" style="140" bestFit="1" customWidth="1"/>
    <col min="14031" max="14031" width="7.5546875" style="140" bestFit="1" customWidth="1"/>
    <col min="14032" max="14032" width="7.6640625" style="140" customWidth="1"/>
    <col min="14033" max="14033" width="8.109375" style="140" customWidth="1"/>
    <col min="14034" max="14034" width="9.21875" style="140" bestFit="1" customWidth="1"/>
    <col min="14035" max="14035" width="8.21875" style="140" customWidth="1"/>
    <col min="14036" max="14036" width="7.88671875" style="140" customWidth="1"/>
    <col min="14037" max="14037" width="7.6640625" style="140" customWidth="1"/>
    <col min="14038" max="14038" width="8.5546875" style="140" customWidth="1"/>
    <col min="14039" max="14039" width="8.21875" style="140" customWidth="1"/>
    <col min="14040" max="14065" width="7.109375" style="140"/>
    <col min="14066" max="14066" width="15.21875" style="140" customWidth="1"/>
    <col min="14067" max="14067" width="2" style="140" customWidth="1"/>
    <col min="14068" max="14068" width="3" style="140" customWidth="1"/>
    <col min="14069" max="14091" width="8.77734375" style="140" customWidth="1"/>
    <col min="14092" max="14102" width="9.6640625" style="140" customWidth="1"/>
    <col min="14103" max="14103" width="8.44140625" style="140" customWidth="1"/>
    <col min="14104" max="14104" width="8.109375" style="140" customWidth="1"/>
    <col min="14105" max="14105" width="8.77734375" style="140" customWidth="1"/>
    <col min="14106" max="14106" width="8.6640625" style="140" customWidth="1"/>
    <col min="14107" max="14107" width="9.21875" style="140" customWidth="1"/>
    <col min="14108" max="14108" width="9.6640625" style="140" bestFit="1" customWidth="1"/>
    <col min="14109" max="14109" width="8" style="140" bestFit="1" customWidth="1"/>
    <col min="14110" max="14110" width="7.5546875" style="140" bestFit="1" customWidth="1"/>
    <col min="14111" max="14111" width="7.6640625" style="140" customWidth="1"/>
    <col min="14112" max="14112" width="8.109375" style="140" customWidth="1"/>
    <col min="14113" max="14113" width="9.21875" style="140" bestFit="1" customWidth="1"/>
    <col min="14114" max="14114" width="8.21875" style="140" customWidth="1"/>
    <col min="14115" max="14115" width="7.88671875" style="140" customWidth="1"/>
    <col min="14116" max="14116" width="7.6640625" style="140" customWidth="1"/>
    <col min="14117" max="14117" width="8.5546875" style="140" customWidth="1"/>
    <col min="14118" max="14118" width="8.21875" style="140" customWidth="1"/>
    <col min="14119" max="14275" width="7.109375" style="140"/>
    <col min="14276" max="14276" width="21.33203125" style="140" bestFit="1" customWidth="1"/>
    <col min="14277" max="14277" width="7.109375" style="140"/>
    <col min="14278" max="14278" width="7.109375" style="140" customWidth="1"/>
    <col min="14279" max="14279" width="9.6640625" style="140" customWidth="1"/>
    <col min="14280" max="14280" width="8.44140625" style="140" customWidth="1"/>
    <col min="14281" max="14281" width="8.109375" style="140" customWidth="1"/>
    <col min="14282" max="14282" width="8.77734375" style="140" customWidth="1"/>
    <col min="14283" max="14283" width="8.6640625" style="140" customWidth="1"/>
    <col min="14284" max="14284" width="9.21875" style="140" customWidth="1"/>
    <col min="14285" max="14285" width="9.6640625" style="140" bestFit="1" customWidth="1"/>
    <col min="14286" max="14286" width="8" style="140" bestFit="1" customWidth="1"/>
    <col min="14287" max="14287" width="7.5546875" style="140" bestFit="1" customWidth="1"/>
    <col min="14288" max="14288" width="7.6640625" style="140" customWidth="1"/>
    <col min="14289" max="14289" width="8.109375" style="140" customWidth="1"/>
    <col min="14290" max="14290" width="9.21875" style="140" bestFit="1" customWidth="1"/>
    <col min="14291" max="14291" width="8.21875" style="140" customWidth="1"/>
    <col min="14292" max="14292" width="7.88671875" style="140" customWidth="1"/>
    <col min="14293" max="14293" width="7.6640625" style="140" customWidth="1"/>
    <col min="14294" max="14294" width="8.5546875" style="140" customWidth="1"/>
    <col min="14295" max="14295" width="8.21875" style="140" customWidth="1"/>
    <col min="14296" max="14321" width="7.109375" style="140"/>
    <col min="14322" max="14322" width="15.21875" style="140" customWidth="1"/>
    <col min="14323" max="14323" width="2" style="140" customWidth="1"/>
    <col min="14324" max="14324" width="3" style="140" customWidth="1"/>
    <col min="14325" max="14347" width="8.77734375" style="140" customWidth="1"/>
    <col min="14348" max="14358" width="9.6640625" style="140" customWidth="1"/>
    <col min="14359" max="14359" width="8.44140625" style="140" customWidth="1"/>
    <col min="14360" max="14360" width="8.109375" style="140" customWidth="1"/>
    <col min="14361" max="14361" width="8.77734375" style="140" customWidth="1"/>
    <col min="14362" max="14362" width="8.6640625" style="140" customWidth="1"/>
    <col min="14363" max="14363" width="9.21875" style="140" customWidth="1"/>
    <col min="14364" max="14364" width="9.6640625" style="140" bestFit="1" customWidth="1"/>
    <col min="14365" max="14365" width="8" style="140" bestFit="1" customWidth="1"/>
    <col min="14366" max="14366" width="7.5546875" style="140" bestFit="1" customWidth="1"/>
    <col min="14367" max="14367" width="7.6640625" style="140" customWidth="1"/>
    <col min="14368" max="14368" width="8.109375" style="140" customWidth="1"/>
    <col min="14369" max="14369" width="9.21875" style="140" bestFit="1" customWidth="1"/>
    <col min="14370" max="14370" width="8.21875" style="140" customWidth="1"/>
    <col min="14371" max="14371" width="7.88671875" style="140" customWidth="1"/>
    <col min="14372" max="14372" width="7.6640625" style="140" customWidth="1"/>
    <col min="14373" max="14373" width="8.5546875" style="140" customWidth="1"/>
    <col min="14374" max="14374" width="8.21875" style="140" customWidth="1"/>
    <col min="14375" max="14531" width="7.109375" style="140"/>
    <col min="14532" max="14532" width="21.33203125" style="140" bestFit="1" customWidth="1"/>
    <col min="14533" max="14533" width="7.109375" style="140"/>
    <col min="14534" max="14534" width="7.109375" style="140" customWidth="1"/>
    <col min="14535" max="14535" width="9.6640625" style="140" customWidth="1"/>
    <col min="14536" max="14536" width="8.44140625" style="140" customWidth="1"/>
    <col min="14537" max="14537" width="8.109375" style="140" customWidth="1"/>
    <col min="14538" max="14538" width="8.77734375" style="140" customWidth="1"/>
    <col min="14539" max="14539" width="8.6640625" style="140" customWidth="1"/>
    <col min="14540" max="14540" width="9.21875" style="140" customWidth="1"/>
    <col min="14541" max="14541" width="9.6640625" style="140" bestFit="1" customWidth="1"/>
    <col min="14542" max="14542" width="8" style="140" bestFit="1" customWidth="1"/>
    <col min="14543" max="14543" width="7.5546875" style="140" bestFit="1" customWidth="1"/>
    <col min="14544" max="14544" width="7.6640625" style="140" customWidth="1"/>
    <col min="14545" max="14545" width="8.109375" style="140" customWidth="1"/>
    <col min="14546" max="14546" width="9.21875" style="140" bestFit="1" customWidth="1"/>
    <col min="14547" max="14547" width="8.21875" style="140" customWidth="1"/>
    <col min="14548" max="14548" width="7.88671875" style="140" customWidth="1"/>
    <col min="14549" max="14549" width="7.6640625" style="140" customWidth="1"/>
    <col min="14550" max="14550" width="8.5546875" style="140" customWidth="1"/>
    <col min="14551" max="14551" width="8.21875" style="140" customWidth="1"/>
    <col min="14552" max="14577" width="7.109375" style="140"/>
    <col min="14578" max="14578" width="15.21875" style="140" customWidth="1"/>
    <col min="14579" max="14579" width="2" style="140" customWidth="1"/>
    <col min="14580" max="14580" width="3" style="140" customWidth="1"/>
    <col min="14581" max="14603" width="8.77734375" style="140" customWidth="1"/>
    <col min="14604" max="14614" width="9.6640625" style="140" customWidth="1"/>
    <col min="14615" max="14615" width="8.44140625" style="140" customWidth="1"/>
    <col min="14616" max="14616" width="8.109375" style="140" customWidth="1"/>
    <col min="14617" max="14617" width="8.77734375" style="140" customWidth="1"/>
    <col min="14618" max="14618" width="8.6640625" style="140" customWidth="1"/>
    <col min="14619" max="14619" width="9.21875" style="140" customWidth="1"/>
    <col min="14620" max="14620" width="9.6640625" style="140" bestFit="1" customWidth="1"/>
    <col min="14621" max="14621" width="8" style="140" bestFit="1" customWidth="1"/>
    <col min="14622" max="14622" width="7.5546875" style="140" bestFit="1" customWidth="1"/>
    <col min="14623" max="14623" width="7.6640625" style="140" customWidth="1"/>
    <col min="14624" max="14624" width="8.109375" style="140" customWidth="1"/>
    <col min="14625" max="14625" width="9.21875" style="140" bestFit="1" customWidth="1"/>
    <col min="14626" max="14626" width="8.21875" style="140" customWidth="1"/>
    <col min="14627" max="14627" width="7.88671875" style="140" customWidth="1"/>
    <col min="14628" max="14628" width="7.6640625" style="140" customWidth="1"/>
    <col min="14629" max="14629" width="8.5546875" style="140" customWidth="1"/>
    <col min="14630" max="14630" width="8.21875" style="140" customWidth="1"/>
    <col min="14631" max="14787" width="7.109375" style="140"/>
    <col min="14788" max="14788" width="21.33203125" style="140" bestFit="1" customWidth="1"/>
    <col min="14789" max="14789" width="7.109375" style="140"/>
    <col min="14790" max="14790" width="7.109375" style="140" customWidth="1"/>
    <col min="14791" max="14791" width="9.6640625" style="140" customWidth="1"/>
    <col min="14792" max="14792" width="8.44140625" style="140" customWidth="1"/>
    <col min="14793" max="14793" width="8.109375" style="140" customWidth="1"/>
    <col min="14794" max="14794" width="8.77734375" style="140" customWidth="1"/>
    <col min="14795" max="14795" width="8.6640625" style="140" customWidth="1"/>
    <col min="14796" max="14796" width="9.21875" style="140" customWidth="1"/>
    <col min="14797" max="14797" width="9.6640625" style="140" bestFit="1" customWidth="1"/>
    <col min="14798" max="14798" width="8" style="140" bestFit="1" customWidth="1"/>
    <col min="14799" max="14799" width="7.5546875" style="140" bestFit="1" customWidth="1"/>
    <col min="14800" max="14800" width="7.6640625" style="140" customWidth="1"/>
    <col min="14801" max="14801" width="8.109375" style="140" customWidth="1"/>
    <col min="14802" max="14802" width="9.21875" style="140" bestFit="1" customWidth="1"/>
    <col min="14803" max="14803" width="8.21875" style="140" customWidth="1"/>
    <col min="14804" max="14804" width="7.88671875" style="140" customWidth="1"/>
    <col min="14805" max="14805" width="7.6640625" style="140" customWidth="1"/>
    <col min="14806" max="14806" width="8.5546875" style="140" customWidth="1"/>
    <col min="14807" max="14807" width="8.21875" style="140" customWidth="1"/>
    <col min="14808" max="14833" width="7.109375" style="140"/>
    <col min="14834" max="14834" width="15.21875" style="140" customWidth="1"/>
    <col min="14835" max="14835" width="2" style="140" customWidth="1"/>
    <col min="14836" max="14836" width="3" style="140" customWidth="1"/>
    <col min="14837" max="14859" width="8.77734375" style="140" customWidth="1"/>
    <col min="14860" max="14870" width="9.6640625" style="140" customWidth="1"/>
    <col min="14871" max="14871" width="8.44140625" style="140" customWidth="1"/>
    <col min="14872" max="14872" width="8.109375" style="140" customWidth="1"/>
    <col min="14873" max="14873" width="8.77734375" style="140" customWidth="1"/>
    <col min="14874" max="14874" width="8.6640625" style="140" customWidth="1"/>
    <col min="14875" max="14875" width="9.21875" style="140" customWidth="1"/>
    <col min="14876" max="14876" width="9.6640625" style="140" bestFit="1" customWidth="1"/>
    <col min="14877" max="14877" width="8" style="140" bestFit="1" customWidth="1"/>
    <col min="14878" max="14878" width="7.5546875" style="140" bestFit="1" customWidth="1"/>
    <col min="14879" max="14879" width="7.6640625" style="140" customWidth="1"/>
    <col min="14880" max="14880" width="8.109375" style="140" customWidth="1"/>
    <col min="14881" max="14881" width="9.21875" style="140" bestFit="1" customWidth="1"/>
    <col min="14882" max="14882" width="8.21875" style="140" customWidth="1"/>
    <col min="14883" max="14883" width="7.88671875" style="140" customWidth="1"/>
    <col min="14884" max="14884" width="7.6640625" style="140" customWidth="1"/>
    <col min="14885" max="14885" width="8.5546875" style="140" customWidth="1"/>
    <col min="14886" max="14886" width="8.21875" style="140" customWidth="1"/>
    <col min="14887" max="15043" width="7.109375" style="140"/>
    <col min="15044" max="15044" width="21.33203125" style="140" bestFit="1" customWidth="1"/>
    <col min="15045" max="15045" width="7.109375" style="140"/>
    <col min="15046" max="15046" width="7.109375" style="140" customWidth="1"/>
    <col min="15047" max="15047" width="9.6640625" style="140" customWidth="1"/>
    <col min="15048" max="15048" width="8.44140625" style="140" customWidth="1"/>
    <col min="15049" max="15049" width="8.109375" style="140" customWidth="1"/>
    <col min="15050" max="15050" width="8.77734375" style="140" customWidth="1"/>
    <col min="15051" max="15051" width="8.6640625" style="140" customWidth="1"/>
    <col min="15052" max="15052" width="9.21875" style="140" customWidth="1"/>
    <col min="15053" max="15053" width="9.6640625" style="140" bestFit="1" customWidth="1"/>
    <col min="15054" max="15054" width="8" style="140" bestFit="1" customWidth="1"/>
    <col min="15055" max="15055" width="7.5546875" style="140" bestFit="1" customWidth="1"/>
    <col min="15056" max="15056" width="7.6640625" style="140" customWidth="1"/>
    <col min="15057" max="15057" width="8.109375" style="140" customWidth="1"/>
    <col min="15058" max="15058" width="9.21875" style="140" bestFit="1" customWidth="1"/>
    <col min="15059" max="15059" width="8.21875" style="140" customWidth="1"/>
    <col min="15060" max="15060" width="7.88671875" style="140" customWidth="1"/>
    <col min="15061" max="15061" width="7.6640625" style="140" customWidth="1"/>
    <col min="15062" max="15062" width="8.5546875" style="140" customWidth="1"/>
    <col min="15063" max="15063" width="8.21875" style="140" customWidth="1"/>
    <col min="15064" max="15089" width="7.109375" style="140"/>
    <col min="15090" max="15090" width="15.21875" style="140" customWidth="1"/>
    <col min="15091" max="15091" width="2" style="140" customWidth="1"/>
    <col min="15092" max="15092" width="3" style="140" customWidth="1"/>
    <col min="15093" max="15115" width="8.77734375" style="140" customWidth="1"/>
    <col min="15116" max="15126" width="9.6640625" style="140" customWidth="1"/>
    <col min="15127" max="15127" width="8.44140625" style="140" customWidth="1"/>
    <col min="15128" max="15128" width="8.109375" style="140" customWidth="1"/>
    <col min="15129" max="15129" width="8.77734375" style="140" customWidth="1"/>
    <col min="15130" max="15130" width="8.6640625" style="140" customWidth="1"/>
    <col min="15131" max="15131" width="9.21875" style="140" customWidth="1"/>
    <col min="15132" max="15132" width="9.6640625" style="140" bestFit="1" customWidth="1"/>
    <col min="15133" max="15133" width="8" style="140" bestFit="1" customWidth="1"/>
    <col min="15134" max="15134" width="7.5546875" style="140" bestFit="1" customWidth="1"/>
    <col min="15135" max="15135" width="7.6640625" style="140" customWidth="1"/>
    <col min="15136" max="15136" width="8.109375" style="140" customWidth="1"/>
    <col min="15137" max="15137" width="9.21875" style="140" bestFit="1" customWidth="1"/>
    <col min="15138" max="15138" width="8.21875" style="140" customWidth="1"/>
    <col min="15139" max="15139" width="7.88671875" style="140" customWidth="1"/>
    <col min="15140" max="15140" width="7.6640625" style="140" customWidth="1"/>
    <col min="15141" max="15141" width="8.5546875" style="140" customWidth="1"/>
    <col min="15142" max="15142" width="8.21875" style="140" customWidth="1"/>
    <col min="15143" max="15299" width="7.109375" style="140"/>
    <col min="15300" max="15300" width="21.33203125" style="140" bestFit="1" customWidth="1"/>
    <col min="15301" max="15301" width="7.109375" style="140"/>
    <col min="15302" max="15302" width="7.109375" style="140" customWidth="1"/>
    <col min="15303" max="15303" width="9.6640625" style="140" customWidth="1"/>
    <col min="15304" max="15304" width="8.44140625" style="140" customWidth="1"/>
    <col min="15305" max="15305" width="8.109375" style="140" customWidth="1"/>
    <col min="15306" max="15306" width="8.77734375" style="140" customWidth="1"/>
    <col min="15307" max="15307" width="8.6640625" style="140" customWidth="1"/>
    <col min="15308" max="15308" width="9.21875" style="140" customWidth="1"/>
    <col min="15309" max="15309" width="9.6640625" style="140" bestFit="1" customWidth="1"/>
    <col min="15310" max="15310" width="8" style="140" bestFit="1" customWidth="1"/>
    <col min="15311" max="15311" width="7.5546875" style="140" bestFit="1" customWidth="1"/>
    <col min="15312" max="15312" width="7.6640625" style="140" customWidth="1"/>
    <col min="15313" max="15313" width="8.109375" style="140" customWidth="1"/>
    <col min="15314" max="15314" width="9.21875" style="140" bestFit="1" customWidth="1"/>
    <col min="15315" max="15315" width="8.21875" style="140" customWidth="1"/>
    <col min="15316" max="15316" width="7.88671875" style="140" customWidth="1"/>
    <col min="15317" max="15317" width="7.6640625" style="140" customWidth="1"/>
    <col min="15318" max="15318" width="8.5546875" style="140" customWidth="1"/>
    <col min="15319" max="15319" width="8.21875" style="140" customWidth="1"/>
    <col min="15320" max="15345" width="7.109375" style="140"/>
    <col min="15346" max="15346" width="15.21875" style="140" customWidth="1"/>
    <col min="15347" max="15347" width="2" style="140" customWidth="1"/>
    <col min="15348" max="15348" width="3" style="140" customWidth="1"/>
    <col min="15349" max="15371" width="8.77734375" style="140" customWidth="1"/>
    <col min="15372" max="15382" width="9.6640625" style="140" customWidth="1"/>
    <col min="15383" max="15383" width="8.44140625" style="140" customWidth="1"/>
    <col min="15384" max="15384" width="8.109375" style="140" customWidth="1"/>
    <col min="15385" max="15385" width="8.77734375" style="140" customWidth="1"/>
    <col min="15386" max="15386" width="8.6640625" style="140" customWidth="1"/>
    <col min="15387" max="15387" width="9.21875" style="140" customWidth="1"/>
    <col min="15388" max="15388" width="9.6640625" style="140" bestFit="1" customWidth="1"/>
    <col min="15389" max="15389" width="8" style="140" bestFit="1" customWidth="1"/>
    <col min="15390" max="15390" width="7.5546875" style="140" bestFit="1" customWidth="1"/>
    <col min="15391" max="15391" width="7.6640625" style="140" customWidth="1"/>
    <col min="15392" max="15392" width="8.109375" style="140" customWidth="1"/>
    <col min="15393" max="15393" width="9.21875" style="140" bestFit="1" customWidth="1"/>
    <col min="15394" max="15394" width="8.21875" style="140" customWidth="1"/>
    <col min="15395" max="15395" width="7.88671875" style="140" customWidth="1"/>
    <col min="15396" max="15396" width="7.6640625" style="140" customWidth="1"/>
    <col min="15397" max="15397" width="8.5546875" style="140" customWidth="1"/>
    <col min="15398" max="15398" width="8.21875" style="140" customWidth="1"/>
    <col min="15399" max="15555" width="7.109375" style="140"/>
    <col min="15556" max="15556" width="21.33203125" style="140" bestFit="1" customWidth="1"/>
    <col min="15557" max="15557" width="7.109375" style="140"/>
    <col min="15558" max="15558" width="7.109375" style="140" customWidth="1"/>
    <col min="15559" max="15559" width="9.6640625" style="140" customWidth="1"/>
    <col min="15560" max="15560" width="8.44140625" style="140" customWidth="1"/>
    <col min="15561" max="15561" width="8.109375" style="140" customWidth="1"/>
    <col min="15562" max="15562" width="8.77734375" style="140" customWidth="1"/>
    <col min="15563" max="15563" width="8.6640625" style="140" customWidth="1"/>
    <col min="15564" max="15564" width="9.21875" style="140" customWidth="1"/>
    <col min="15565" max="15565" width="9.6640625" style="140" bestFit="1" customWidth="1"/>
    <col min="15566" max="15566" width="8" style="140" bestFit="1" customWidth="1"/>
    <col min="15567" max="15567" width="7.5546875" style="140" bestFit="1" customWidth="1"/>
    <col min="15568" max="15568" width="7.6640625" style="140" customWidth="1"/>
    <col min="15569" max="15569" width="8.109375" style="140" customWidth="1"/>
    <col min="15570" max="15570" width="9.21875" style="140" bestFit="1" customWidth="1"/>
    <col min="15571" max="15571" width="8.21875" style="140" customWidth="1"/>
    <col min="15572" max="15572" width="7.88671875" style="140" customWidth="1"/>
    <col min="15573" max="15573" width="7.6640625" style="140" customWidth="1"/>
    <col min="15574" max="15574" width="8.5546875" style="140" customWidth="1"/>
    <col min="15575" max="15575" width="8.21875" style="140" customWidth="1"/>
    <col min="15576" max="15601" width="7.109375" style="140"/>
    <col min="15602" max="15602" width="15.21875" style="140" customWidth="1"/>
    <col min="15603" max="15603" width="2" style="140" customWidth="1"/>
    <col min="15604" max="15604" width="3" style="140" customWidth="1"/>
    <col min="15605" max="15627" width="8.77734375" style="140" customWidth="1"/>
    <col min="15628" max="15638" width="9.6640625" style="140" customWidth="1"/>
    <col min="15639" max="15639" width="8.44140625" style="140" customWidth="1"/>
    <col min="15640" max="15640" width="8.109375" style="140" customWidth="1"/>
    <col min="15641" max="15641" width="8.77734375" style="140" customWidth="1"/>
    <col min="15642" max="15642" width="8.6640625" style="140" customWidth="1"/>
    <col min="15643" max="15643" width="9.21875" style="140" customWidth="1"/>
    <col min="15644" max="15644" width="9.6640625" style="140" bestFit="1" customWidth="1"/>
    <col min="15645" max="15645" width="8" style="140" bestFit="1" customWidth="1"/>
    <col min="15646" max="15646" width="7.5546875" style="140" bestFit="1" customWidth="1"/>
    <col min="15647" max="15647" width="7.6640625" style="140" customWidth="1"/>
    <col min="15648" max="15648" width="8.109375" style="140" customWidth="1"/>
    <col min="15649" max="15649" width="9.21875" style="140" bestFit="1" customWidth="1"/>
    <col min="15650" max="15650" width="8.21875" style="140" customWidth="1"/>
    <col min="15651" max="15651" width="7.88671875" style="140" customWidth="1"/>
    <col min="15652" max="15652" width="7.6640625" style="140" customWidth="1"/>
    <col min="15653" max="15653" width="8.5546875" style="140" customWidth="1"/>
    <col min="15654" max="15654" width="8.21875" style="140" customWidth="1"/>
    <col min="15655" max="15811" width="7.109375" style="140"/>
    <col min="15812" max="15812" width="21.33203125" style="140" bestFit="1" customWidth="1"/>
    <col min="15813" max="15813" width="7.109375" style="140"/>
    <col min="15814" max="15814" width="7.109375" style="140" customWidth="1"/>
    <col min="15815" max="15815" width="9.6640625" style="140" customWidth="1"/>
    <col min="15816" max="15816" width="8.44140625" style="140" customWidth="1"/>
    <col min="15817" max="15817" width="8.109375" style="140" customWidth="1"/>
    <col min="15818" max="15818" width="8.77734375" style="140" customWidth="1"/>
    <col min="15819" max="15819" width="8.6640625" style="140" customWidth="1"/>
    <col min="15820" max="15820" width="9.21875" style="140" customWidth="1"/>
    <col min="15821" max="15821" width="9.6640625" style="140" bestFit="1" customWidth="1"/>
    <col min="15822" max="15822" width="8" style="140" bestFit="1" customWidth="1"/>
    <col min="15823" max="15823" width="7.5546875" style="140" bestFit="1" customWidth="1"/>
    <col min="15824" max="15824" width="7.6640625" style="140" customWidth="1"/>
    <col min="15825" max="15825" width="8.109375" style="140" customWidth="1"/>
    <col min="15826" max="15826" width="9.21875" style="140" bestFit="1" customWidth="1"/>
    <col min="15827" max="15827" width="8.21875" style="140" customWidth="1"/>
    <col min="15828" max="15828" width="7.88671875" style="140" customWidth="1"/>
    <col min="15829" max="15829" width="7.6640625" style="140" customWidth="1"/>
    <col min="15830" max="15830" width="8.5546875" style="140" customWidth="1"/>
    <col min="15831" max="15831" width="8.21875" style="140" customWidth="1"/>
    <col min="15832" max="15857" width="7.109375" style="140"/>
    <col min="15858" max="15858" width="15.21875" style="140" customWidth="1"/>
    <col min="15859" max="15859" width="2" style="140" customWidth="1"/>
    <col min="15860" max="15860" width="3" style="140" customWidth="1"/>
    <col min="15861" max="15883" width="8.77734375" style="140" customWidth="1"/>
    <col min="15884" max="15894" width="9.6640625" style="140" customWidth="1"/>
    <col min="15895" max="15895" width="8.44140625" style="140" customWidth="1"/>
    <col min="15896" max="15896" width="8.109375" style="140" customWidth="1"/>
    <col min="15897" max="15897" width="8.77734375" style="140" customWidth="1"/>
    <col min="15898" max="15898" width="8.6640625" style="140" customWidth="1"/>
    <col min="15899" max="15899" width="9.21875" style="140" customWidth="1"/>
    <col min="15900" max="15900" width="9.6640625" style="140" bestFit="1" customWidth="1"/>
    <col min="15901" max="15901" width="8" style="140" bestFit="1" customWidth="1"/>
    <col min="15902" max="15902" width="7.5546875" style="140" bestFit="1" customWidth="1"/>
    <col min="15903" max="15903" width="7.6640625" style="140" customWidth="1"/>
    <col min="15904" max="15904" width="8.109375" style="140" customWidth="1"/>
    <col min="15905" max="15905" width="9.21875" style="140" bestFit="1" customWidth="1"/>
    <col min="15906" max="15906" width="8.21875" style="140" customWidth="1"/>
    <col min="15907" max="15907" width="7.88671875" style="140" customWidth="1"/>
    <col min="15908" max="15908" width="7.6640625" style="140" customWidth="1"/>
    <col min="15909" max="15909" width="8.5546875" style="140" customWidth="1"/>
    <col min="15910" max="15910" width="8.21875" style="140" customWidth="1"/>
    <col min="15911" max="16067" width="7.109375" style="140"/>
    <col min="16068" max="16068" width="21.33203125" style="140" bestFit="1" customWidth="1"/>
    <col min="16069" max="16069" width="7.109375" style="140"/>
    <col min="16070" max="16070" width="7.109375" style="140" customWidth="1"/>
    <col min="16071" max="16071" width="9.6640625" style="140" customWidth="1"/>
    <col min="16072" max="16072" width="8.44140625" style="140" customWidth="1"/>
    <col min="16073" max="16073" width="8.109375" style="140" customWidth="1"/>
    <col min="16074" max="16074" width="8.77734375" style="140" customWidth="1"/>
    <col min="16075" max="16075" width="8.6640625" style="140" customWidth="1"/>
    <col min="16076" max="16076" width="9.21875" style="140" customWidth="1"/>
    <col min="16077" max="16077" width="9.6640625" style="140" bestFit="1" customWidth="1"/>
    <col min="16078" max="16078" width="8" style="140" bestFit="1" customWidth="1"/>
    <col min="16079" max="16079" width="7.5546875" style="140" bestFit="1" customWidth="1"/>
    <col min="16080" max="16080" width="7.6640625" style="140" customWidth="1"/>
    <col min="16081" max="16081" width="8.109375" style="140" customWidth="1"/>
    <col min="16082" max="16082" width="9.21875" style="140" bestFit="1" customWidth="1"/>
    <col min="16083" max="16083" width="8.21875" style="140" customWidth="1"/>
    <col min="16084" max="16084" width="7.88671875" style="140" customWidth="1"/>
    <col min="16085" max="16085" width="7.6640625" style="140" customWidth="1"/>
    <col min="16086" max="16086" width="8.5546875" style="140" customWidth="1"/>
    <col min="16087" max="16087" width="8.21875" style="140" customWidth="1"/>
    <col min="16088" max="16113" width="7.109375" style="140"/>
    <col min="16114" max="16114" width="15.21875" style="140" customWidth="1"/>
    <col min="16115" max="16115" width="2" style="140" customWidth="1"/>
    <col min="16116" max="16116" width="3" style="140" customWidth="1"/>
    <col min="16117" max="16139" width="8.77734375" style="140" customWidth="1"/>
    <col min="16140" max="16150" width="9.6640625" style="140" customWidth="1"/>
    <col min="16151" max="16151" width="8.44140625" style="140" customWidth="1"/>
    <col min="16152" max="16152" width="8.109375" style="140" customWidth="1"/>
    <col min="16153" max="16153" width="8.77734375" style="140" customWidth="1"/>
    <col min="16154" max="16154" width="8.6640625" style="140" customWidth="1"/>
    <col min="16155" max="16155" width="9.21875" style="140" customWidth="1"/>
    <col min="16156" max="16156" width="9.6640625" style="140" bestFit="1" customWidth="1"/>
    <col min="16157" max="16157" width="8" style="140" bestFit="1" customWidth="1"/>
    <col min="16158" max="16158" width="7.5546875" style="140" bestFit="1" customWidth="1"/>
    <col min="16159" max="16159" width="7.6640625" style="140" customWidth="1"/>
    <col min="16160" max="16160" width="8.109375" style="140" customWidth="1"/>
    <col min="16161" max="16161" width="9.21875" style="140" bestFit="1" customWidth="1"/>
    <col min="16162" max="16162" width="8.21875" style="140" customWidth="1"/>
    <col min="16163" max="16163" width="7.88671875" style="140" customWidth="1"/>
    <col min="16164" max="16164" width="7.6640625" style="140" customWidth="1"/>
    <col min="16165" max="16165" width="8.5546875" style="140" customWidth="1"/>
    <col min="16166" max="16166" width="8.21875" style="140" customWidth="1"/>
    <col min="16167" max="16323" width="7.109375" style="140"/>
    <col min="16324" max="16324" width="21.33203125" style="140" bestFit="1" customWidth="1"/>
    <col min="16325" max="16325" width="7.109375" style="140"/>
    <col min="16326" max="16326" width="7.109375" style="140" customWidth="1"/>
    <col min="16327" max="16327" width="9.6640625" style="140" customWidth="1"/>
    <col min="16328" max="16328" width="8.44140625" style="140" customWidth="1"/>
    <col min="16329" max="16329" width="8.109375" style="140" customWidth="1"/>
    <col min="16330" max="16330" width="8.77734375" style="140" customWidth="1"/>
    <col min="16331" max="16331" width="8.6640625" style="140" customWidth="1"/>
    <col min="16332" max="16332" width="9.21875" style="140" customWidth="1"/>
    <col min="16333" max="16333" width="9.6640625" style="140" bestFit="1" customWidth="1"/>
    <col min="16334" max="16334" width="8" style="140" bestFit="1" customWidth="1"/>
    <col min="16335" max="16335" width="7.5546875" style="140" bestFit="1" customWidth="1"/>
    <col min="16336" max="16336" width="7.6640625" style="140" customWidth="1"/>
    <col min="16337" max="16337" width="8.109375" style="140" customWidth="1"/>
    <col min="16338" max="16338" width="9.21875" style="140" bestFit="1" customWidth="1"/>
    <col min="16339" max="16339" width="8.21875" style="140" customWidth="1"/>
    <col min="16340" max="16340" width="7.88671875" style="140" customWidth="1"/>
    <col min="16341" max="16341" width="7.6640625" style="140" customWidth="1"/>
    <col min="16342" max="16342" width="8.5546875" style="140" customWidth="1"/>
    <col min="16343" max="16343" width="8.21875" style="140" customWidth="1"/>
    <col min="16344" max="16384" width="7.109375" style="140"/>
  </cols>
  <sheetData>
    <row r="1" spans="1:39" ht="27" customHeight="1">
      <c r="A1" s="18" t="s">
        <v>216</v>
      </c>
      <c r="B1" s="18"/>
      <c r="C1" s="18"/>
      <c r="D1" s="18"/>
      <c r="E1" s="18"/>
      <c r="F1" s="18"/>
      <c r="G1" s="18"/>
      <c r="H1" s="18"/>
      <c r="I1" s="18"/>
      <c r="J1" s="18"/>
      <c r="K1" s="18"/>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row>
    <row r="3" spans="1:39" ht="15.75" thickBot="1">
      <c r="D3" s="17" t="s">
        <v>335</v>
      </c>
      <c r="E3" s="16"/>
      <c r="F3" s="16"/>
      <c r="G3" s="16"/>
      <c r="H3" s="16"/>
      <c r="I3" s="16"/>
      <c r="J3" s="16"/>
      <c r="K3" s="15"/>
    </row>
    <row r="4" spans="1:39" ht="18.75" customHeight="1" thickBot="1">
      <c r="A4" s="14" t="s">
        <v>171</v>
      </c>
      <c r="B4" s="13"/>
      <c r="C4" s="12"/>
      <c r="D4" s="11" t="s">
        <v>201</v>
      </c>
      <c r="E4" s="10"/>
      <c r="F4" s="10"/>
      <c r="G4" s="10"/>
      <c r="H4" s="10"/>
      <c r="I4" s="10"/>
      <c r="J4" s="10"/>
      <c r="K4" s="9"/>
    </row>
    <row r="5" spans="1:39" ht="16.5" thickBot="1">
      <c r="A5" s="142"/>
      <c r="B5" s="143"/>
      <c r="C5" s="143"/>
      <c r="D5" s="22" t="s">
        <v>178</v>
      </c>
      <c r="E5" s="32"/>
      <c r="F5" s="21" t="s">
        <v>179</v>
      </c>
      <c r="G5" s="21"/>
      <c r="H5" s="26" t="s">
        <v>180</v>
      </c>
      <c r="I5" s="23"/>
      <c r="J5" s="22" t="s">
        <v>5</v>
      </c>
      <c r="K5" s="20"/>
    </row>
    <row r="6" spans="1:39" ht="15">
      <c r="A6" s="148" t="s">
        <v>181</v>
      </c>
      <c r="B6" s="149"/>
      <c r="C6" s="149"/>
      <c r="D6" s="150">
        <v>17041</v>
      </c>
      <c r="E6" s="151">
        <v>0.36</v>
      </c>
      <c r="F6" s="152">
        <v>7379</v>
      </c>
      <c r="G6" s="151">
        <v>0.156</v>
      </c>
      <c r="H6" s="153">
        <v>8846</v>
      </c>
      <c r="I6" s="154">
        <v>0.187</v>
      </c>
      <c r="J6" s="183">
        <f>D6+F6+H6</f>
        <v>33266</v>
      </c>
      <c r="K6" s="156">
        <v>0.70299999999999996</v>
      </c>
    </row>
    <row r="7" spans="1:39" ht="15">
      <c r="A7" s="148" t="s">
        <v>182</v>
      </c>
      <c r="B7" s="149"/>
      <c r="C7" s="149"/>
      <c r="D7" s="150">
        <v>4499</v>
      </c>
      <c r="E7" s="151">
        <v>9.5000000000000001E-2</v>
      </c>
      <c r="F7" s="152">
        <v>1879</v>
      </c>
      <c r="G7" s="151">
        <v>0.04</v>
      </c>
      <c r="H7" s="153">
        <v>2839</v>
      </c>
      <c r="I7" s="154">
        <v>0.06</v>
      </c>
      <c r="J7" s="183">
        <f t="shared" ref="J7:J13" si="0">D7+F7+H7</f>
        <v>9217</v>
      </c>
      <c r="K7" s="156">
        <v>0.19500000000000001</v>
      </c>
    </row>
    <row r="8" spans="1:39" ht="15">
      <c r="A8" s="148" t="s">
        <v>183</v>
      </c>
      <c r="B8" s="149"/>
      <c r="C8" s="149"/>
      <c r="D8" s="150">
        <v>632</v>
      </c>
      <c r="E8" s="151">
        <v>1.2999999999999999E-2</v>
      </c>
      <c r="F8" s="152">
        <v>324</v>
      </c>
      <c r="G8" s="151">
        <v>7.0000000000000001E-3</v>
      </c>
      <c r="H8" s="153">
        <v>760</v>
      </c>
      <c r="I8" s="154">
        <v>1.6E-2</v>
      </c>
      <c r="J8" s="183">
        <f t="shared" si="0"/>
        <v>1716</v>
      </c>
      <c r="K8" s="156">
        <v>3.5999999999999997E-2</v>
      </c>
    </row>
    <row r="9" spans="1:39" ht="15">
      <c r="A9" s="148" t="s">
        <v>184</v>
      </c>
      <c r="B9" s="149"/>
      <c r="C9" s="149"/>
      <c r="D9" s="150">
        <v>379</v>
      </c>
      <c r="E9" s="151">
        <v>8.0000000000000002E-3</v>
      </c>
      <c r="F9" s="152">
        <v>227</v>
      </c>
      <c r="G9" s="151">
        <v>5.0000000000000001E-3</v>
      </c>
      <c r="H9" s="153">
        <v>796</v>
      </c>
      <c r="I9" s="154">
        <v>1.7000000000000001E-2</v>
      </c>
      <c r="J9" s="183">
        <f t="shared" si="0"/>
        <v>1402</v>
      </c>
      <c r="K9" s="156">
        <v>0.03</v>
      </c>
    </row>
    <row r="10" spans="1:39" ht="15">
      <c r="A10" s="203" t="s">
        <v>425</v>
      </c>
      <c r="B10" s="149"/>
      <c r="C10" s="149"/>
      <c r="D10" s="150">
        <v>550</v>
      </c>
      <c r="E10" s="151">
        <v>1.2E-2</v>
      </c>
      <c r="F10" s="152">
        <v>213</v>
      </c>
      <c r="G10" s="151">
        <v>5.0000000000000001E-3</v>
      </c>
      <c r="H10" s="153">
        <v>217</v>
      </c>
      <c r="I10" s="154">
        <v>5.0000000000000001E-3</v>
      </c>
      <c r="J10" s="183">
        <f t="shared" si="0"/>
        <v>980</v>
      </c>
      <c r="K10" s="156">
        <v>2.1000000000000001E-2</v>
      </c>
    </row>
    <row r="11" spans="1:39" ht="15">
      <c r="A11" s="148" t="s">
        <v>185</v>
      </c>
      <c r="B11" s="149"/>
      <c r="C11" s="149"/>
      <c r="D11" s="150">
        <v>111</v>
      </c>
      <c r="E11" s="151">
        <v>2E-3</v>
      </c>
      <c r="F11" s="152">
        <v>51</v>
      </c>
      <c r="G11" s="157">
        <v>1E-3</v>
      </c>
      <c r="H11" s="153">
        <v>132</v>
      </c>
      <c r="I11" s="154">
        <v>3.0000000000000001E-3</v>
      </c>
      <c r="J11" s="183">
        <f t="shared" si="0"/>
        <v>294</v>
      </c>
      <c r="K11" s="156">
        <v>6.0000000000000001E-3</v>
      </c>
    </row>
    <row r="12" spans="1:39" ht="15">
      <c r="A12" s="148" t="s">
        <v>186</v>
      </c>
      <c r="B12" s="149"/>
      <c r="C12" s="149"/>
      <c r="D12" s="150">
        <v>59</v>
      </c>
      <c r="E12" s="151">
        <v>1E-3</v>
      </c>
      <c r="F12" s="152">
        <v>30</v>
      </c>
      <c r="G12" s="157">
        <v>1E-3</v>
      </c>
      <c r="H12" s="153">
        <v>98</v>
      </c>
      <c r="I12" s="154">
        <v>2E-3</v>
      </c>
      <c r="J12" s="183">
        <f t="shared" si="0"/>
        <v>187</v>
      </c>
      <c r="K12" s="156">
        <v>4.0000000000000001E-3</v>
      </c>
    </row>
    <row r="13" spans="1:39" ht="18">
      <c r="A13" s="158" t="s">
        <v>202</v>
      </c>
      <c r="B13" s="159"/>
      <c r="C13" s="159"/>
      <c r="D13" s="160">
        <v>71</v>
      </c>
      <c r="E13" s="161">
        <v>2E-3</v>
      </c>
      <c r="F13" s="162">
        <v>93</v>
      </c>
      <c r="G13" s="163">
        <v>2E-3</v>
      </c>
      <c r="H13" s="164">
        <v>77</v>
      </c>
      <c r="I13" s="165">
        <v>2E-3</v>
      </c>
      <c r="J13" s="184">
        <f t="shared" si="0"/>
        <v>241</v>
      </c>
      <c r="K13" s="167">
        <v>5.0000000000000001E-3</v>
      </c>
    </row>
    <row r="14" spans="1:39" ht="16.5" thickBot="1">
      <c r="A14" s="146" t="s">
        <v>5</v>
      </c>
      <c r="B14" s="147"/>
      <c r="C14" s="147"/>
      <c r="D14" s="174">
        <f>SUM(D6:D13)</f>
        <v>23342</v>
      </c>
      <c r="E14" s="168">
        <v>0.49299999999999999</v>
      </c>
      <c r="F14" s="181">
        <f>SUM(F6:F13)</f>
        <v>10196</v>
      </c>
      <c r="G14" s="168">
        <v>0.216</v>
      </c>
      <c r="H14" s="180">
        <f>SUM(H6:H13)</f>
        <v>13765</v>
      </c>
      <c r="I14" s="182">
        <v>0.29099999999999998</v>
      </c>
      <c r="J14" s="185">
        <f>SUM(J6:J13)</f>
        <v>47303</v>
      </c>
      <c r="K14" s="170">
        <v>1</v>
      </c>
    </row>
    <row r="15" spans="1:39" ht="15.75" thickBot="1">
      <c r="A15" s="175"/>
    </row>
    <row r="16" spans="1:39" ht="16.5" thickBot="1">
      <c r="D16" s="11" t="s">
        <v>187</v>
      </c>
      <c r="E16" s="8"/>
      <c r="F16" s="8"/>
      <c r="G16" s="8"/>
      <c r="H16" s="8"/>
      <c r="I16" s="7"/>
      <c r="J16" s="176"/>
      <c r="K16" s="176"/>
    </row>
    <row r="17" spans="1:11" ht="19.5" customHeight="1" thickBot="1">
      <c r="A17" s="177"/>
      <c r="B17" s="178"/>
      <c r="C17" s="179"/>
      <c r="D17" s="186" t="s">
        <v>188</v>
      </c>
      <c r="E17" s="187" t="s">
        <v>189</v>
      </c>
      <c r="F17" s="187" t="s">
        <v>190</v>
      </c>
      <c r="G17" s="187" t="s">
        <v>191</v>
      </c>
      <c r="H17" s="194" t="s">
        <v>210</v>
      </c>
      <c r="I17" s="194" t="s">
        <v>5</v>
      </c>
    </row>
    <row r="18" spans="1:11" ht="15.75" thickBot="1">
      <c r="A18" s="204" t="s">
        <v>52</v>
      </c>
      <c r="B18" s="188"/>
      <c r="C18" s="189"/>
      <c r="D18" s="190">
        <v>0.20599999999999999</v>
      </c>
      <c r="E18" s="191">
        <v>0.14099999999999999</v>
      </c>
      <c r="F18" s="191">
        <v>0.248</v>
      </c>
      <c r="G18" s="191">
        <v>0.29899999999999999</v>
      </c>
      <c r="H18" s="192">
        <v>0.106</v>
      </c>
      <c r="I18" s="193">
        <f>SUM(D18:H18)</f>
        <v>0.99999999999999989</v>
      </c>
    </row>
    <row r="19" spans="1:11" ht="13.5" thickBot="1"/>
    <row r="20" spans="1:11" ht="15.75" thickBot="1">
      <c r="D20" s="17" t="s">
        <v>334</v>
      </c>
      <c r="E20" s="16"/>
      <c r="F20" s="16"/>
      <c r="G20" s="16"/>
      <c r="H20" s="16"/>
      <c r="I20" s="16"/>
      <c r="J20" s="16"/>
      <c r="K20" s="15"/>
    </row>
    <row r="21" spans="1:11" ht="18.75" customHeight="1" thickBot="1">
      <c r="A21" s="14" t="s">
        <v>171</v>
      </c>
      <c r="B21" s="13"/>
      <c r="C21" s="12"/>
      <c r="D21" s="11" t="s">
        <v>201</v>
      </c>
      <c r="E21" s="10"/>
      <c r="F21" s="10"/>
      <c r="G21" s="10"/>
      <c r="H21" s="10"/>
      <c r="I21" s="10"/>
      <c r="J21" s="10"/>
      <c r="K21" s="9"/>
    </row>
    <row r="22" spans="1:11" ht="16.5" thickBot="1">
      <c r="A22" s="142"/>
      <c r="B22" s="143"/>
      <c r="C22" s="143"/>
      <c r="D22" s="22" t="s">
        <v>178</v>
      </c>
      <c r="E22" s="32"/>
      <c r="F22" s="21" t="s">
        <v>179</v>
      </c>
      <c r="G22" s="21"/>
      <c r="H22" s="26" t="s">
        <v>180</v>
      </c>
      <c r="I22" s="23"/>
      <c r="J22" s="22" t="s">
        <v>5</v>
      </c>
      <c r="K22" s="20"/>
    </row>
    <row r="23" spans="1:11" ht="15">
      <c r="A23" s="148" t="s">
        <v>181</v>
      </c>
      <c r="B23" s="149"/>
      <c r="C23" s="149"/>
      <c r="D23" s="150">
        <v>16619</v>
      </c>
      <c r="E23" s="151">
        <v>0.36106283132006606</v>
      </c>
      <c r="F23" s="152">
        <v>7247</v>
      </c>
      <c r="G23" s="151">
        <v>0.15744764056661162</v>
      </c>
      <c r="H23" s="153">
        <v>8590</v>
      </c>
      <c r="I23" s="154">
        <v>0.18662553228469628</v>
      </c>
      <c r="J23" s="183">
        <f>D23+F23+H23</f>
        <v>32456</v>
      </c>
      <c r="K23" s="156">
        <f>E23+G23+I23</f>
        <v>0.7051360041713739</v>
      </c>
    </row>
    <row r="24" spans="1:11" ht="15">
      <c r="A24" s="148" t="s">
        <v>182</v>
      </c>
      <c r="B24" s="149"/>
      <c r="C24" s="149"/>
      <c r="D24" s="150">
        <v>4333</v>
      </c>
      <c r="E24" s="151">
        <v>9.4138350569218737E-2</v>
      </c>
      <c r="F24" s="152">
        <v>1822</v>
      </c>
      <c r="G24" s="151">
        <v>3.9584600677848268E-2</v>
      </c>
      <c r="H24" s="153">
        <v>2796</v>
      </c>
      <c r="I24" s="154">
        <v>6.0745633092899973E-2</v>
      </c>
      <c r="J24" s="183">
        <f t="shared" ref="J24:J30" si="1">D24+F24+H24</f>
        <v>8951</v>
      </c>
      <c r="K24" s="156">
        <f t="shared" ref="K24:K30" si="2">E24+G24+I24</f>
        <v>0.194468584339967</v>
      </c>
    </row>
    <row r="25" spans="1:11" ht="15">
      <c r="A25" s="148" t="s">
        <v>183</v>
      </c>
      <c r="B25" s="149"/>
      <c r="C25" s="149"/>
      <c r="D25" s="150">
        <v>575</v>
      </c>
      <c r="E25" s="151">
        <v>1.2492395932910402E-2</v>
      </c>
      <c r="F25" s="152">
        <v>287</v>
      </c>
      <c r="G25" s="151">
        <v>6.2353350134700617E-3</v>
      </c>
      <c r="H25" s="153">
        <v>753</v>
      </c>
      <c r="I25" s="154">
        <v>1.6359607195620057E-2</v>
      </c>
      <c r="J25" s="183">
        <f t="shared" si="1"/>
        <v>1615</v>
      </c>
      <c r="K25" s="156">
        <f t="shared" si="2"/>
        <v>3.5087338142000518E-2</v>
      </c>
    </row>
    <row r="26" spans="1:11" ht="15">
      <c r="A26" s="148" t="s">
        <v>184</v>
      </c>
      <c r="B26" s="149"/>
      <c r="C26" s="149"/>
      <c r="D26" s="150">
        <v>365</v>
      </c>
      <c r="E26" s="151">
        <v>7.9299556791518205E-3</v>
      </c>
      <c r="F26" s="152">
        <v>225</v>
      </c>
      <c r="G26" s="151">
        <v>4.8883288433127659E-3</v>
      </c>
      <c r="H26" s="153">
        <v>778</v>
      </c>
      <c r="I26" s="154">
        <v>1.6902754844877032E-2</v>
      </c>
      <c r="J26" s="183">
        <f t="shared" si="1"/>
        <v>1368</v>
      </c>
      <c r="K26" s="156">
        <f t="shared" si="2"/>
        <v>2.972103936734162E-2</v>
      </c>
    </row>
    <row r="27" spans="1:11" ht="15">
      <c r="A27" s="203" t="s">
        <v>425</v>
      </c>
      <c r="B27" s="149"/>
      <c r="C27" s="149"/>
      <c r="D27" s="150">
        <v>546</v>
      </c>
      <c r="E27" s="151">
        <v>1.1862344659772312E-2</v>
      </c>
      <c r="F27" s="152">
        <v>196</v>
      </c>
      <c r="G27" s="151">
        <v>4.2582775701746761E-3</v>
      </c>
      <c r="H27" s="153">
        <v>212</v>
      </c>
      <c r="I27" s="154">
        <v>4.60589206569914E-3</v>
      </c>
      <c r="J27" s="183">
        <f t="shared" si="1"/>
        <v>954</v>
      </c>
      <c r="K27" s="156">
        <f t="shared" si="2"/>
        <v>2.0726514295646127E-2</v>
      </c>
    </row>
    <row r="28" spans="1:11" ht="15">
      <c r="A28" s="148" t="s">
        <v>185</v>
      </c>
      <c r="B28" s="149"/>
      <c r="C28" s="149"/>
      <c r="D28" s="150">
        <v>107</v>
      </c>
      <c r="E28" s="151">
        <v>2.3246719388198486E-3</v>
      </c>
      <c r="F28" s="152">
        <v>42</v>
      </c>
      <c r="G28" s="157">
        <v>9.1248805075171634E-4</v>
      </c>
      <c r="H28" s="153">
        <v>128</v>
      </c>
      <c r="I28" s="154">
        <v>2.7809159641957069E-3</v>
      </c>
      <c r="J28" s="183">
        <f t="shared" si="1"/>
        <v>277</v>
      </c>
      <c r="K28" s="156">
        <f t="shared" si="2"/>
        <v>6.0180759537672721E-3</v>
      </c>
    </row>
    <row r="29" spans="1:11" ht="15">
      <c r="A29" s="148" t="s">
        <v>186</v>
      </c>
      <c r="B29" s="149"/>
      <c r="C29" s="149"/>
      <c r="D29" s="150">
        <v>56</v>
      </c>
      <c r="E29" s="151">
        <v>1.2166507343356217E-3</v>
      </c>
      <c r="F29" s="152">
        <v>29</v>
      </c>
      <c r="G29" s="157">
        <v>6.3005127313808991E-4</v>
      </c>
      <c r="H29" s="153">
        <v>95</v>
      </c>
      <c r="I29" s="154">
        <v>2.0639610671765013E-3</v>
      </c>
      <c r="J29" s="183">
        <f t="shared" si="1"/>
        <v>180</v>
      </c>
      <c r="K29" s="156">
        <f t="shared" si="2"/>
        <v>3.9106630746502131E-3</v>
      </c>
    </row>
    <row r="30" spans="1:11" ht="18">
      <c r="A30" s="158" t="s">
        <v>202</v>
      </c>
      <c r="B30" s="159"/>
      <c r="C30" s="159"/>
      <c r="D30" s="160">
        <v>63</v>
      </c>
      <c r="E30" s="161">
        <v>1.3687320761275746E-3</v>
      </c>
      <c r="F30" s="162">
        <v>90</v>
      </c>
      <c r="G30" s="163">
        <v>1.9553315373251065E-3</v>
      </c>
      <c r="H30" s="164">
        <v>74</v>
      </c>
      <c r="I30" s="165">
        <v>1.6077170418006431E-3</v>
      </c>
      <c r="J30" s="184">
        <f t="shared" si="1"/>
        <v>227</v>
      </c>
      <c r="K30" s="167">
        <f t="shared" si="2"/>
        <v>4.931780655253324E-3</v>
      </c>
    </row>
    <row r="31" spans="1:11" ht="16.5" thickBot="1">
      <c r="A31" s="146" t="s">
        <v>5</v>
      </c>
      <c r="B31" s="147"/>
      <c r="C31" s="147"/>
      <c r="D31" s="174">
        <f t="shared" ref="D31:K31" si="3">SUM(D23:D30)</f>
        <v>22664</v>
      </c>
      <c r="E31" s="168">
        <f t="shared" si="3"/>
        <v>0.49239593291040246</v>
      </c>
      <c r="F31" s="181">
        <f t="shared" si="3"/>
        <v>9938</v>
      </c>
      <c r="G31" s="168">
        <f t="shared" si="3"/>
        <v>0.21591205353263235</v>
      </c>
      <c r="H31" s="180">
        <f t="shared" si="3"/>
        <v>13426</v>
      </c>
      <c r="I31" s="168">
        <f t="shared" si="3"/>
        <v>0.29169201355696528</v>
      </c>
      <c r="J31" s="185">
        <f t="shared" si="3"/>
        <v>46028</v>
      </c>
      <c r="K31" s="170">
        <f t="shared" si="3"/>
        <v>0.99999999999999989</v>
      </c>
    </row>
    <row r="32" spans="1:11" ht="15.75" thickBot="1">
      <c r="A32" s="175"/>
    </row>
    <row r="33" spans="1:11" ht="15.75" thickBot="1">
      <c r="D33" s="17" t="s">
        <v>333</v>
      </c>
      <c r="E33" s="16"/>
      <c r="F33" s="16"/>
      <c r="G33" s="16"/>
      <c r="H33" s="16"/>
      <c r="I33" s="16"/>
      <c r="J33" s="16"/>
      <c r="K33" s="15"/>
    </row>
    <row r="34" spans="1:11" ht="18.75" customHeight="1" thickBot="1">
      <c r="A34" s="14" t="s">
        <v>171</v>
      </c>
      <c r="B34" s="13"/>
      <c r="C34" s="12"/>
      <c r="D34" s="11" t="s">
        <v>201</v>
      </c>
      <c r="E34" s="10"/>
      <c r="F34" s="10"/>
      <c r="G34" s="10"/>
      <c r="H34" s="10"/>
      <c r="I34" s="10"/>
      <c r="J34" s="10"/>
      <c r="K34" s="9"/>
    </row>
    <row r="35" spans="1:11" ht="16.5" thickBot="1">
      <c r="A35" s="142"/>
      <c r="B35" s="143"/>
      <c r="C35" s="143"/>
      <c r="D35" s="22" t="s">
        <v>178</v>
      </c>
      <c r="E35" s="32"/>
      <c r="F35" s="21" t="s">
        <v>179</v>
      </c>
      <c r="G35" s="21"/>
      <c r="H35" s="26" t="s">
        <v>180</v>
      </c>
      <c r="I35" s="26"/>
      <c r="J35" s="32" t="s">
        <v>5</v>
      </c>
      <c r="K35" s="20"/>
    </row>
    <row r="36" spans="1:11" ht="15">
      <c r="A36" s="148" t="s">
        <v>181</v>
      </c>
      <c r="B36" s="149"/>
      <c r="C36" s="149"/>
      <c r="D36" s="150">
        <v>15634</v>
      </c>
      <c r="E36" s="151">
        <v>0.35691619295482047</v>
      </c>
      <c r="F36" s="152">
        <v>7106</v>
      </c>
      <c r="G36" s="151">
        <v>0.1622263315298039</v>
      </c>
      <c r="H36" s="153">
        <v>8198</v>
      </c>
      <c r="I36" s="154">
        <v>0.18715613085861699</v>
      </c>
      <c r="J36" s="155">
        <f>D36+F36+H36</f>
        <v>30938</v>
      </c>
      <c r="K36" s="156">
        <f>E36+G36+I36</f>
        <v>0.70629865534324132</v>
      </c>
    </row>
    <row r="37" spans="1:11" ht="15">
      <c r="A37" s="148" t="s">
        <v>182</v>
      </c>
      <c r="B37" s="149"/>
      <c r="C37" s="149"/>
      <c r="D37" s="150">
        <v>4077</v>
      </c>
      <c r="E37" s="151">
        <v>9.3075816724881855E-2</v>
      </c>
      <c r="F37" s="152">
        <v>1717</v>
      </c>
      <c r="G37" s="151">
        <v>3.919822843184257E-2</v>
      </c>
      <c r="H37" s="153">
        <v>2681</v>
      </c>
      <c r="I37" s="154">
        <v>6.1205853480355225E-2</v>
      </c>
      <c r="J37" s="155">
        <f t="shared" ref="J37:K43" si="4">D37+F37+H37</f>
        <v>8475</v>
      </c>
      <c r="K37" s="156">
        <f t="shared" si="4"/>
        <v>0.19347989863707965</v>
      </c>
    </row>
    <row r="38" spans="1:11" ht="15">
      <c r="A38" s="148" t="s">
        <v>183</v>
      </c>
      <c r="B38" s="149"/>
      <c r="C38" s="149"/>
      <c r="D38" s="150">
        <v>520</v>
      </c>
      <c r="E38" s="151">
        <v>1.1871333013720521E-2</v>
      </c>
      <c r="F38" s="152">
        <v>261</v>
      </c>
      <c r="G38" s="151">
        <v>5.9584959934251081E-3</v>
      </c>
      <c r="H38" s="153">
        <v>728</v>
      </c>
      <c r="I38" s="154">
        <v>1.6619866219208732E-2</v>
      </c>
      <c r="J38" s="155">
        <f t="shared" si="4"/>
        <v>1509</v>
      </c>
      <c r="K38" s="156">
        <f t="shared" si="4"/>
        <v>3.4449695226354361E-2</v>
      </c>
    </row>
    <row r="39" spans="1:11" ht="15">
      <c r="A39" s="148" t="s">
        <v>184</v>
      </c>
      <c r="B39" s="149"/>
      <c r="C39" s="149"/>
      <c r="D39" s="150">
        <v>341</v>
      </c>
      <c r="E39" s="151">
        <v>7.7848549186128801E-3</v>
      </c>
      <c r="F39" s="152">
        <v>214</v>
      </c>
      <c r="G39" s="151">
        <v>4.8855101248772917E-3</v>
      </c>
      <c r="H39" s="153">
        <v>756</v>
      </c>
      <c r="I39" s="154">
        <v>1.725909184302445E-2</v>
      </c>
      <c r="J39" s="155">
        <f t="shared" si="4"/>
        <v>1311</v>
      </c>
      <c r="K39" s="156">
        <f t="shared" si="4"/>
        <v>2.9929456886514622E-2</v>
      </c>
    </row>
    <row r="40" spans="1:11" ht="15">
      <c r="A40" s="203" t="s">
        <v>425</v>
      </c>
      <c r="B40" s="149"/>
      <c r="C40" s="149"/>
      <c r="D40" s="150">
        <v>531</v>
      </c>
      <c r="E40" s="151">
        <v>1.212245736593384E-2</v>
      </c>
      <c r="F40" s="152">
        <v>186</v>
      </c>
      <c r="G40" s="151">
        <v>4.246284501061571E-3</v>
      </c>
      <c r="H40" s="153">
        <v>207</v>
      </c>
      <c r="I40" s="154">
        <v>4.7257037189233613E-3</v>
      </c>
      <c r="J40" s="155">
        <f t="shared" si="4"/>
        <v>924</v>
      </c>
      <c r="K40" s="156">
        <f t="shared" si="4"/>
        <v>2.1094445585918775E-2</v>
      </c>
    </row>
    <row r="41" spans="1:11" ht="15">
      <c r="A41" s="148" t="s">
        <v>185</v>
      </c>
      <c r="B41" s="149"/>
      <c r="C41" s="149"/>
      <c r="D41" s="150">
        <v>101</v>
      </c>
      <c r="E41" s="151">
        <v>2.3057781430495627E-3</v>
      </c>
      <c r="F41" s="152">
        <v>39</v>
      </c>
      <c r="G41" s="157">
        <v>8.9034997602903908E-4</v>
      </c>
      <c r="H41" s="153">
        <v>122</v>
      </c>
      <c r="I41" s="154">
        <v>2.785197360911353E-3</v>
      </c>
      <c r="J41" s="155">
        <f t="shared" si="4"/>
        <v>262</v>
      </c>
      <c r="K41" s="156">
        <f t="shared" si="4"/>
        <v>5.9813254799899549E-3</v>
      </c>
    </row>
    <row r="42" spans="1:11" ht="15">
      <c r="A42" s="148" t="s">
        <v>186</v>
      </c>
      <c r="B42" s="149"/>
      <c r="C42" s="149"/>
      <c r="D42" s="150">
        <v>54</v>
      </c>
      <c r="E42" s="151">
        <v>1.2327922745017466E-3</v>
      </c>
      <c r="F42" s="152">
        <v>26</v>
      </c>
      <c r="G42" s="157">
        <v>5.9356665068602602E-4</v>
      </c>
      <c r="H42" s="153">
        <v>90</v>
      </c>
      <c r="I42" s="154">
        <v>2.0546537908362442E-3</v>
      </c>
      <c r="J42" s="155">
        <f t="shared" si="4"/>
        <v>170</v>
      </c>
      <c r="K42" s="156">
        <f t="shared" si="4"/>
        <v>3.8810127160240166E-3</v>
      </c>
    </row>
    <row r="43" spans="1:11" ht="18">
      <c r="A43" s="158" t="s">
        <v>202</v>
      </c>
      <c r="B43" s="159"/>
      <c r="C43" s="159"/>
      <c r="D43" s="160">
        <v>58</v>
      </c>
      <c r="E43" s="161">
        <v>1.3241102207611352E-3</v>
      </c>
      <c r="F43" s="162">
        <v>84</v>
      </c>
      <c r="G43" s="163">
        <v>1.9176768714471611E-3</v>
      </c>
      <c r="H43" s="164">
        <v>72</v>
      </c>
      <c r="I43" s="165">
        <v>1.6437230326689953E-3</v>
      </c>
      <c r="J43" s="166">
        <f t="shared" si="4"/>
        <v>214</v>
      </c>
      <c r="K43" s="167">
        <f t="shared" si="4"/>
        <v>4.8855101248772917E-3</v>
      </c>
    </row>
    <row r="44" spans="1:11" ht="16.5" thickBot="1">
      <c r="A44" s="146" t="s">
        <v>5</v>
      </c>
      <c r="B44" s="147"/>
      <c r="C44" s="147"/>
      <c r="D44" s="174">
        <f t="shared" ref="D44:K44" si="5">SUM(D36:D43)</f>
        <v>21316</v>
      </c>
      <c r="E44" s="168">
        <f t="shared" si="5"/>
        <v>0.48663333561628191</v>
      </c>
      <c r="F44" s="181">
        <f t="shared" si="5"/>
        <v>9633</v>
      </c>
      <c r="G44" s="168">
        <f t="shared" si="5"/>
        <v>0.21991644407917266</v>
      </c>
      <c r="H44" s="180">
        <f t="shared" si="5"/>
        <v>12854</v>
      </c>
      <c r="I44" s="168">
        <f t="shared" si="5"/>
        <v>0.29345022030454537</v>
      </c>
      <c r="J44" s="169">
        <f t="shared" si="5"/>
        <v>43803</v>
      </c>
      <c r="K44" s="170">
        <f t="shared" si="5"/>
        <v>0.99999999999999989</v>
      </c>
    </row>
    <row r="45" spans="1:11">
      <c r="A45" s="141"/>
      <c r="B45" s="141"/>
      <c r="C45" s="141"/>
      <c r="D45" s="144"/>
      <c r="E45" s="144"/>
      <c r="F45" s="143"/>
      <c r="G45" s="145"/>
      <c r="H45" s="145"/>
      <c r="I45" s="145"/>
      <c r="J45" s="144"/>
      <c r="K45" s="144"/>
    </row>
    <row r="46" spans="1:11">
      <c r="A46" s="207" t="s">
        <v>205</v>
      </c>
      <c r="B46" s="144"/>
      <c r="C46" s="144"/>
      <c r="D46" s="144"/>
      <c r="E46" s="144"/>
      <c r="F46" s="144"/>
      <c r="G46" s="144"/>
      <c r="H46" s="144"/>
      <c r="I46" s="144"/>
      <c r="J46" s="144"/>
    </row>
    <row r="47" spans="1:11">
      <c r="A47" s="207" t="s">
        <v>426</v>
      </c>
      <c r="B47" s="144"/>
      <c r="C47" s="144"/>
      <c r="D47" s="144"/>
      <c r="E47" s="144"/>
      <c r="F47" s="144"/>
      <c r="G47" s="144"/>
      <c r="H47" s="144"/>
      <c r="I47" s="144"/>
      <c r="J47" s="144"/>
    </row>
    <row r="48" spans="1:11" ht="14.25">
      <c r="A48" s="195"/>
      <c r="B48" s="144"/>
      <c r="C48" s="144"/>
      <c r="D48" s="144"/>
      <c r="E48" s="144"/>
      <c r="F48" s="144"/>
      <c r="G48" s="144"/>
      <c r="H48" s="144"/>
      <c r="I48" s="144"/>
      <c r="J48" s="144"/>
    </row>
    <row r="49" spans="1:10" ht="15">
      <c r="A49" s="196"/>
      <c r="B49" s="144"/>
      <c r="C49" s="144"/>
      <c r="D49" s="144"/>
      <c r="E49" s="144"/>
      <c r="F49" s="144"/>
      <c r="G49" s="144"/>
      <c r="H49" s="144"/>
      <c r="I49" s="144"/>
      <c r="J49" s="144"/>
    </row>
  </sheetData>
  <customSheetViews>
    <customSheetView guid="{8A450B70-B9B2-45BD-9C86-916B7D35EE29}" scale="70" showPageBreaks="1" fitToPage="1" printArea="1" state="hidden" view="pageBreakPreview">
      <selection sqref="A1:K1"/>
      <colBreaks count="1" manualBreakCount="1">
        <brk id="39" max="1048575" man="1"/>
      </colBreaks>
      <pageMargins left="0.55000000000000004" right="0.45" top="0.31" bottom="0.35433070866141736" header="0.15748031496062992" footer="0.15748031496062992"/>
      <pageSetup scale="60" orientation="landscape" r:id="rId1"/>
      <headerFooter>
        <oddFooter>&amp;L&amp;"Arial,Italique"National Bank of Canada - Supplementary Financial Information&amp;R&amp;"Arial,Italique"Page 20</oddFooter>
      </headerFooter>
    </customSheetView>
  </customSheetViews>
  <mergeCells count="23">
    <mergeCell ref="D35:E35"/>
    <mergeCell ref="F35:G35"/>
    <mergeCell ref="H35:I35"/>
    <mergeCell ref="J35:K35"/>
    <mergeCell ref="D33:K33"/>
    <mergeCell ref="D16:I16"/>
    <mergeCell ref="D20:K20"/>
    <mergeCell ref="A21:C21"/>
    <mergeCell ref="D21:K21"/>
    <mergeCell ref="A34:C34"/>
    <mergeCell ref="D34:K34"/>
    <mergeCell ref="D22:E22"/>
    <mergeCell ref="F22:G22"/>
    <mergeCell ref="H22:I22"/>
    <mergeCell ref="J22:K22"/>
    <mergeCell ref="D5:E5"/>
    <mergeCell ref="F5:G5"/>
    <mergeCell ref="H5:I5"/>
    <mergeCell ref="J5:K5"/>
    <mergeCell ref="A1:K1"/>
    <mergeCell ref="D3:K3"/>
    <mergeCell ref="A4:C4"/>
    <mergeCell ref="D4:K4"/>
  </mergeCells>
  <pageMargins left="0.55000000000000004" right="0.45" top="0.31" bottom="0.35433070866141736" header="0.15748031496062992" footer="0.15748031496062992"/>
  <pageSetup scale="60" orientation="landscape" r:id="rId2"/>
  <headerFooter>
    <oddFooter>&amp;L&amp;"Arial,Italique"National Bank of Canada - Supplementary Financial Information&amp;R&amp;"Arial,Italique"Page 20</oddFooter>
  </headerFooter>
  <colBreaks count="1" manualBreakCount="1">
    <brk id="39" max="1048575" man="1"/>
  </colBreaks>
  <drawing r:id="rId3"/>
  <legacyDrawing r:id="rId4"/>
  <oleObjects>
    <mc:AlternateContent xmlns:mc="http://schemas.openxmlformats.org/markup-compatibility/2006">
      <mc:Choice Requires="x14">
        <oleObject progId="Word.Document.8" shapeId="257025" r:id="rId5">
          <objectPr defaultSize="0" r:id="rId6">
            <anchor moveWithCells="1">
              <from>
                <xdr:col>0</xdr:col>
                <xdr:colOff>47625</xdr:colOff>
                <xdr:row>0</xdr:row>
                <xdr:rowOff>28575</xdr:rowOff>
              </from>
              <to>
                <xdr:col>0</xdr:col>
                <xdr:colOff>295275</xdr:colOff>
                <xdr:row>0</xdr:row>
                <xdr:rowOff>266700</xdr:rowOff>
              </to>
            </anchor>
          </objectPr>
        </oleObject>
      </mc:Choice>
      <mc:Fallback>
        <oleObject progId="Word.Document.8" shapeId="257025" r:id="rId5"/>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1">
    <tabColor rgb="FF7030A0"/>
    <pageSetUpPr fitToPage="1"/>
  </sheetPr>
  <dimension ref="A1:U59"/>
  <sheetViews>
    <sheetView showGridLines="0" showZeros="0" view="pageBreakPreview" zoomScale="75" zoomScaleSheetLayoutView="75" workbookViewId="0">
      <selection activeCell="D40" sqref="D40"/>
    </sheetView>
  </sheetViews>
  <sheetFormatPr defaultColWidth="8.88671875" defaultRowHeight="15"/>
  <cols>
    <col min="1" max="1" width="22.77734375" customWidth="1"/>
    <col min="2" max="2" width="13" customWidth="1"/>
    <col min="3" max="4" width="28.6640625" customWidth="1"/>
    <col min="5" max="5" width="28.6640625" style="38" customWidth="1"/>
    <col min="6" max="6" width="28.6640625" customWidth="1"/>
    <col min="257" max="257" width="22.77734375" customWidth="1"/>
    <col min="258" max="258" width="29.77734375" customWidth="1"/>
    <col min="259" max="262" width="28.6640625" customWidth="1"/>
    <col min="513" max="513" width="22.77734375" customWidth="1"/>
    <col min="514" max="514" width="29.77734375" customWidth="1"/>
    <col min="515" max="518" width="28.6640625" customWidth="1"/>
    <col min="769" max="769" width="22.77734375" customWidth="1"/>
    <col min="770" max="770" width="29.77734375" customWidth="1"/>
    <col min="771" max="774" width="28.6640625" customWidth="1"/>
    <col min="1025" max="1025" width="22.77734375" customWidth="1"/>
    <col min="1026" max="1026" width="29.77734375" customWidth="1"/>
    <col min="1027" max="1030" width="28.6640625" customWidth="1"/>
    <col min="1281" max="1281" width="22.77734375" customWidth="1"/>
    <col min="1282" max="1282" width="29.77734375" customWidth="1"/>
    <col min="1283" max="1286" width="28.6640625" customWidth="1"/>
    <col min="1537" max="1537" width="22.77734375" customWidth="1"/>
    <col min="1538" max="1538" width="29.77734375" customWidth="1"/>
    <col min="1539" max="1542" width="28.6640625" customWidth="1"/>
    <col min="1793" max="1793" width="22.77734375" customWidth="1"/>
    <col min="1794" max="1794" width="29.77734375" customWidth="1"/>
    <col min="1795" max="1798" width="28.6640625" customWidth="1"/>
    <col min="2049" max="2049" width="22.77734375" customWidth="1"/>
    <col min="2050" max="2050" width="29.77734375" customWidth="1"/>
    <col min="2051" max="2054" width="28.6640625" customWidth="1"/>
    <col min="2305" max="2305" width="22.77734375" customWidth="1"/>
    <col min="2306" max="2306" width="29.77734375" customWidth="1"/>
    <col min="2307" max="2310" width="28.6640625" customWidth="1"/>
    <col min="2561" max="2561" width="22.77734375" customWidth="1"/>
    <col min="2562" max="2562" width="29.77734375" customWidth="1"/>
    <col min="2563" max="2566" width="28.6640625" customWidth="1"/>
    <col min="2817" max="2817" width="22.77734375" customWidth="1"/>
    <col min="2818" max="2818" width="29.77734375" customWidth="1"/>
    <col min="2819" max="2822" width="28.6640625" customWidth="1"/>
    <col min="3073" max="3073" width="22.77734375" customWidth="1"/>
    <col min="3074" max="3074" width="29.77734375" customWidth="1"/>
    <col min="3075" max="3078" width="28.6640625" customWidth="1"/>
    <col min="3329" max="3329" width="22.77734375" customWidth="1"/>
    <col min="3330" max="3330" width="29.77734375" customWidth="1"/>
    <col min="3331" max="3334" width="28.6640625" customWidth="1"/>
    <col min="3585" max="3585" width="22.77734375" customWidth="1"/>
    <col min="3586" max="3586" width="29.77734375" customWidth="1"/>
    <col min="3587" max="3590" width="28.6640625" customWidth="1"/>
    <col min="3841" max="3841" width="22.77734375" customWidth="1"/>
    <col min="3842" max="3842" width="29.77734375" customWidth="1"/>
    <col min="3843" max="3846" width="28.6640625" customWidth="1"/>
    <col min="4097" max="4097" width="22.77734375" customWidth="1"/>
    <col min="4098" max="4098" width="29.77734375" customWidth="1"/>
    <col min="4099" max="4102" width="28.6640625" customWidth="1"/>
    <col min="4353" max="4353" width="22.77734375" customWidth="1"/>
    <col min="4354" max="4354" width="29.77734375" customWidth="1"/>
    <col min="4355" max="4358" width="28.6640625" customWidth="1"/>
    <col min="4609" max="4609" width="22.77734375" customWidth="1"/>
    <col min="4610" max="4610" width="29.77734375" customWidth="1"/>
    <col min="4611" max="4614" width="28.6640625" customWidth="1"/>
    <col min="4865" max="4865" width="22.77734375" customWidth="1"/>
    <col min="4866" max="4866" width="29.77734375" customWidth="1"/>
    <col min="4867" max="4870" width="28.6640625" customWidth="1"/>
    <col min="5121" max="5121" width="22.77734375" customWidth="1"/>
    <col min="5122" max="5122" width="29.77734375" customWidth="1"/>
    <col min="5123" max="5126" width="28.6640625" customWidth="1"/>
    <col min="5377" max="5377" width="22.77734375" customWidth="1"/>
    <col min="5378" max="5378" width="29.77734375" customWidth="1"/>
    <col min="5379" max="5382" width="28.6640625" customWidth="1"/>
    <col min="5633" max="5633" width="22.77734375" customWidth="1"/>
    <col min="5634" max="5634" width="29.77734375" customWidth="1"/>
    <col min="5635" max="5638" width="28.6640625" customWidth="1"/>
    <col min="5889" max="5889" width="22.77734375" customWidth="1"/>
    <col min="5890" max="5890" width="29.77734375" customWidth="1"/>
    <col min="5891" max="5894" width="28.6640625" customWidth="1"/>
    <col min="6145" max="6145" width="22.77734375" customWidth="1"/>
    <col min="6146" max="6146" width="29.77734375" customWidth="1"/>
    <col min="6147" max="6150" width="28.6640625" customWidth="1"/>
    <col min="6401" max="6401" width="22.77734375" customWidth="1"/>
    <col min="6402" max="6402" width="29.77734375" customWidth="1"/>
    <col min="6403" max="6406" width="28.6640625" customWidth="1"/>
    <col min="6657" max="6657" width="22.77734375" customWidth="1"/>
    <col min="6658" max="6658" width="29.77734375" customWidth="1"/>
    <col min="6659" max="6662" width="28.6640625" customWidth="1"/>
    <col min="6913" max="6913" width="22.77734375" customWidth="1"/>
    <col min="6914" max="6914" width="29.77734375" customWidth="1"/>
    <col min="6915" max="6918" width="28.6640625" customWidth="1"/>
    <col min="7169" max="7169" width="22.77734375" customWidth="1"/>
    <col min="7170" max="7170" width="29.77734375" customWidth="1"/>
    <col min="7171" max="7174" width="28.6640625" customWidth="1"/>
    <col min="7425" max="7425" width="22.77734375" customWidth="1"/>
    <col min="7426" max="7426" width="29.77734375" customWidth="1"/>
    <col min="7427" max="7430" width="28.6640625" customWidth="1"/>
    <col min="7681" max="7681" width="22.77734375" customWidth="1"/>
    <col min="7682" max="7682" width="29.77734375" customWidth="1"/>
    <col min="7683" max="7686" width="28.6640625" customWidth="1"/>
    <col min="7937" max="7937" width="22.77734375" customWidth="1"/>
    <col min="7938" max="7938" width="29.77734375" customWidth="1"/>
    <col min="7939" max="7942" width="28.6640625" customWidth="1"/>
    <col min="8193" max="8193" width="22.77734375" customWidth="1"/>
    <col min="8194" max="8194" width="29.77734375" customWidth="1"/>
    <col min="8195" max="8198" width="28.6640625" customWidth="1"/>
    <col min="8449" max="8449" width="22.77734375" customWidth="1"/>
    <col min="8450" max="8450" width="29.77734375" customWidth="1"/>
    <col min="8451" max="8454" width="28.6640625" customWidth="1"/>
    <col min="8705" max="8705" width="22.77734375" customWidth="1"/>
    <col min="8706" max="8706" width="29.77734375" customWidth="1"/>
    <col min="8707" max="8710" width="28.6640625" customWidth="1"/>
    <col min="8961" max="8961" width="22.77734375" customWidth="1"/>
    <col min="8962" max="8962" width="29.77734375" customWidth="1"/>
    <col min="8963" max="8966" width="28.6640625" customWidth="1"/>
    <col min="9217" max="9217" width="22.77734375" customWidth="1"/>
    <col min="9218" max="9218" width="29.77734375" customWidth="1"/>
    <col min="9219" max="9222" width="28.6640625" customWidth="1"/>
    <col min="9473" max="9473" width="22.77734375" customWidth="1"/>
    <col min="9474" max="9474" width="29.77734375" customWidth="1"/>
    <col min="9475" max="9478" width="28.6640625" customWidth="1"/>
    <col min="9729" max="9729" width="22.77734375" customWidth="1"/>
    <col min="9730" max="9730" width="29.77734375" customWidth="1"/>
    <col min="9731" max="9734" width="28.6640625" customWidth="1"/>
    <col min="9985" max="9985" width="22.77734375" customWidth="1"/>
    <col min="9986" max="9986" width="29.77734375" customWidth="1"/>
    <col min="9987" max="9990" width="28.6640625" customWidth="1"/>
    <col min="10241" max="10241" width="22.77734375" customWidth="1"/>
    <col min="10242" max="10242" width="29.77734375" customWidth="1"/>
    <col min="10243" max="10246" width="28.6640625" customWidth="1"/>
    <col min="10497" max="10497" width="22.77734375" customWidth="1"/>
    <col min="10498" max="10498" width="29.77734375" customWidth="1"/>
    <col min="10499" max="10502" width="28.6640625" customWidth="1"/>
    <col min="10753" max="10753" width="22.77734375" customWidth="1"/>
    <col min="10754" max="10754" width="29.77734375" customWidth="1"/>
    <col min="10755" max="10758" width="28.6640625" customWidth="1"/>
    <col min="11009" max="11009" width="22.77734375" customWidth="1"/>
    <col min="11010" max="11010" width="29.77734375" customWidth="1"/>
    <col min="11011" max="11014" width="28.6640625" customWidth="1"/>
    <col min="11265" max="11265" width="22.77734375" customWidth="1"/>
    <col min="11266" max="11266" width="29.77734375" customWidth="1"/>
    <col min="11267" max="11270" width="28.6640625" customWidth="1"/>
    <col min="11521" max="11521" width="22.77734375" customWidth="1"/>
    <col min="11522" max="11522" width="29.77734375" customWidth="1"/>
    <col min="11523" max="11526" width="28.6640625" customWidth="1"/>
    <col min="11777" max="11777" width="22.77734375" customWidth="1"/>
    <col min="11778" max="11778" width="29.77734375" customWidth="1"/>
    <col min="11779" max="11782" width="28.6640625" customWidth="1"/>
    <col min="12033" max="12033" width="22.77734375" customWidth="1"/>
    <col min="12034" max="12034" width="29.77734375" customWidth="1"/>
    <col min="12035" max="12038" width="28.6640625" customWidth="1"/>
    <col min="12289" max="12289" width="22.77734375" customWidth="1"/>
    <col min="12290" max="12290" width="29.77734375" customWidth="1"/>
    <col min="12291" max="12294" width="28.6640625" customWidth="1"/>
    <col min="12545" max="12545" width="22.77734375" customWidth="1"/>
    <col min="12546" max="12546" width="29.77734375" customWidth="1"/>
    <col min="12547" max="12550" width="28.6640625" customWidth="1"/>
    <col min="12801" max="12801" width="22.77734375" customWidth="1"/>
    <col min="12802" max="12802" width="29.77734375" customWidth="1"/>
    <col min="12803" max="12806" width="28.6640625" customWidth="1"/>
    <col min="13057" max="13057" width="22.77734375" customWidth="1"/>
    <col min="13058" max="13058" width="29.77734375" customWidth="1"/>
    <col min="13059" max="13062" width="28.6640625" customWidth="1"/>
    <col min="13313" max="13313" width="22.77734375" customWidth="1"/>
    <col min="13314" max="13314" width="29.77734375" customWidth="1"/>
    <col min="13315" max="13318" width="28.6640625" customWidth="1"/>
    <col min="13569" max="13569" width="22.77734375" customWidth="1"/>
    <col min="13570" max="13570" width="29.77734375" customWidth="1"/>
    <col min="13571" max="13574" width="28.6640625" customWidth="1"/>
    <col min="13825" max="13825" width="22.77734375" customWidth="1"/>
    <col min="13826" max="13826" width="29.77734375" customWidth="1"/>
    <col min="13827" max="13830" width="28.6640625" customWidth="1"/>
    <col min="14081" max="14081" width="22.77734375" customWidth="1"/>
    <col min="14082" max="14082" width="29.77734375" customWidth="1"/>
    <col min="14083" max="14086" width="28.6640625" customWidth="1"/>
    <col min="14337" max="14337" width="22.77734375" customWidth="1"/>
    <col min="14338" max="14338" width="29.77734375" customWidth="1"/>
    <col min="14339" max="14342" width="28.6640625" customWidth="1"/>
    <col min="14593" max="14593" width="22.77734375" customWidth="1"/>
    <col min="14594" max="14594" width="29.77734375" customWidth="1"/>
    <col min="14595" max="14598" width="28.6640625" customWidth="1"/>
    <col min="14849" max="14849" width="22.77734375" customWidth="1"/>
    <col min="14850" max="14850" width="29.77734375" customWidth="1"/>
    <col min="14851" max="14854" width="28.6640625" customWidth="1"/>
    <col min="15105" max="15105" width="22.77734375" customWidth="1"/>
    <col min="15106" max="15106" width="29.77734375" customWidth="1"/>
    <col min="15107" max="15110" width="28.6640625" customWidth="1"/>
    <col min="15361" max="15361" width="22.77734375" customWidth="1"/>
    <col min="15362" max="15362" width="29.77734375" customWidth="1"/>
    <col min="15363" max="15366" width="28.6640625" customWidth="1"/>
    <col min="15617" max="15617" width="22.77734375" customWidth="1"/>
    <col min="15618" max="15618" width="29.77734375" customWidth="1"/>
    <col min="15619" max="15622" width="28.6640625" customWidth="1"/>
    <col min="15873" max="15873" width="22.77734375" customWidth="1"/>
    <col min="15874" max="15874" width="29.77734375" customWidth="1"/>
    <col min="15875" max="15878" width="28.6640625" customWidth="1"/>
    <col min="16129" max="16129" width="22.77734375" customWidth="1"/>
    <col min="16130" max="16130" width="29.77734375" customWidth="1"/>
    <col min="16131" max="16134" width="28.6640625" customWidth="1"/>
  </cols>
  <sheetData>
    <row r="1" spans="1:6" ht="23.1" customHeight="1">
      <c r="A1" s="2203" t="s">
        <v>418</v>
      </c>
      <c r="B1" s="2203"/>
      <c r="C1" s="2203"/>
      <c r="D1" s="2203"/>
      <c r="E1" s="2203"/>
      <c r="F1" s="2203"/>
    </row>
    <row r="2" spans="1:6" ht="13.5" customHeight="1" thickBot="1">
      <c r="A2" s="47"/>
      <c r="B2" s="48"/>
      <c r="C2" s="48"/>
      <c r="D2" s="48"/>
      <c r="E2" s="49"/>
      <c r="F2" s="48"/>
    </row>
    <row r="3" spans="1:6" s="41" customFormat="1" ht="18" hidden="1" customHeight="1">
      <c r="A3" s="50"/>
      <c r="B3" s="50"/>
      <c r="C3" s="3">
        <v>2014</v>
      </c>
      <c r="D3" s="2"/>
      <c r="E3" s="2"/>
      <c r="F3" s="1"/>
    </row>
    <row r="4" spans="1:6" ht="17.25" hidden="1" customHeight="1" thickBot="1">
      <c r="A4" s="50"/>
      <c r="B4" s="50"/>
      <c r="C4" s="2200" t="s">
        <v>1</v>
      </c>
      <c r="D4" s="2201"/>
      <c r="E4" s="2201"/>
      <c r="F4" s="2202"/>
    </row>
    <row r="5" spans="1:6" s="38" customFormat="1" ht="18" hidden="1" customHeight="1" thickBot="1">
      <c r="A5" s="42" t="s">
        <v>171</v>
      </c>
      <c r="B5" s="51"/>
      <c r="C5" s="6" t="s">
        <v>40</v>
      </c>
      <c r="D5" s="5"/>
      <c r="E5" s="5"/>
      <c r="F5" s="4"/>
    </row>
    <row r="6" spans="1:6" s="38" customFormat="1" ht="31.5" hidden="1" customHeight="1">
      <c r="A6" s="46"/>
      <c r="B6" s="52"/>
      <c r="C6" s="53" t="s">
        <v>48</v>
      </c>
      <c r="D6" s="54" t="s">
        <v>49</v>
      </c>
      <c r="E6" s="54" t="s">
        <v>50</v>
      </c>
      <c r="F6" s="55" t="s">
        <v>5</v>
      </c>
    </row>
    <row r="7" spans="1:6" s="38" customFormat="1" hidden="1">
      <c r="A7" s="56"/>
      <c r="B7" s="57"/>
      <c r="C7" s="58"/>
      <c r="D7" s="59"/>
      <c r="E7" s="59"/>
      <c r="F7" s="60"/>
    </row>
    <row r="8" spans="1:6" s="38" customFormat="1" hidden="1">
      <c r="A8" s="44" t="s">
        <v>41</v>
      </c>
      <c r="B8" s="40"/>
      <c r="C8" s="63"/>
      <c r="D8" s="64"/>
      <c r="E8" s="64"/>
      <c r="F8" s="65">
        <f t="shared" ref="F8:F14" si="0">SUM(C8:E8)</f>
        <v>0</v>
      </c>
    </row>
    <row r="9" spans="1:6" s="38" customFormat="1" hidden="1">
      <c r="A9" s="44" t="s">
        <v>42</v>
      </c>
      <c r="B9" s="40"/>
      <c r="C9" s="63"/>
      <c r="D9" s="64"/>
      <c r="E9" s="64"/>
      <c r="F9" s="65">
        <f t="shared" si="0"/>
        <v>0</v>
      </c>
    </row>
    <row r="10" spans="1:6" s="38" customFormat="1" hidden="1">
      <c r="A10" s="44" t="s">
        <v>43</v>
      </c>
      <c r="B10" s="40"/>
      <c r="C10" s="63"/>
      <c r="D10" s="64"/>
      <c r="E10" s="64"/>
      <c r="F10" s="65">
        <f t="shared" si="0"/>
        <v>0</v>
      </c>
    </row>
    <row r="11" spans="1:6" s="38" customFormat="1" hidden="1">
      <c r="A11" s="44" t="s">
        <v>44</v>
      </c>
      <c r="B11" s="40"/>
      <c r="C11" s="63"/>
      <c r="D11" s="64"/>
      <c r="E11" s="64"/>
      <c r="F11" s="65">
        <f t="shared" si="0"/>
        <v>0</v>
      </c>
    </row>
    <row r="12" spans="1:6" s="38" customFormat="1" hidden="1">
      <c r="A12" s="44" t="s">
        <v>45</v>
      </c>
      <c r="B12" s="40"/>
      <c r="C12" s="63"/>
      <c r="D12" s="64"/>
      <c r="E12" s="64"/>
      <c r="F12" s="65">
        <f t="shared" si="0"/>
        <v>0</v>
      </c>
    </row>
    <row r="13" spans="1:6" s="38" customFormat="1" hidden="1">
      <c r="A13" s="44" t="s">
        <v>46</v>
      </c>
      <c r="B13" s="40"/>
      <c r="C13" s="63"/>
      <c r="D13" s="64"/>
      <c r="E13" s="64"/>
      <c r="F13" s="65">
        <f t="shared" si="0"/>
        <v>0</v>
      </c>
    </row>
    <row r="14" spans="1:6" s="38" customFormat="1" ht="16.5" hidden="1" thickBot="1">
      <c r="A14" s="61" t="s">
        <v>47</v>
      </c>
      <c r="B14" s="62"/>
      <c r="C14" s="66">
        <f>SUM(C8:C13)</f>
        <v>0</v>
      </c>
      <c r="D14" s="67">
        <f>SUM(D8:D13)</f>
        <v>0</v>
      </c>
      <c r="E14" s="67">
        <f>SUM(E8:E13)</f>
        <v>0</v>
      </c>
      <c r="F14" s="68">
        <f t="shared" si="0"/>
        <v>0</v>
      </c>
    </row>
    <row r="15" spans="1:6" ht="13.5" hidden="1" customHeight="1" thickBot="1">
      <c r="A15" s="47"/>
      <c r="B15" s="48"/>
      <c r="C15" s="48"/>
      <c r="D15" s="48"/>
      <c r="E15" s="49"/>
      <c r="F15" s="48"/>
    </row>
    <row r="16" spans="1:6" s="41" customFormat="1" ht="18" hidden="1" customHeight="1">
      <c r="A16" s="50"/>
      <c r="B16" s="50"/>
      <c r="C16" s="3">
        <v>2014</v>
      </c>
      <c r="D16" s="2"/>
      <c r="E16" s="2"/>
      <c r="F16" s="1"/>
    </row>
    <row r="17" spans="1:6" ht="17.25" hidden="1" customHeight="1" thickBot="1">
      <c r="A17" s="50"/>
      <c r="B17" s="50"/>
      <c r="C17" s="2200" t="s">
        <v>2</v>
      </c>
      <c r="D17" s="2201"/>
      <c r="E17" s="2201"/>
      <c r="F17" s="2202"/>
    </row>
    <row r="18" spans="1:6" s="38" customFormat="1" ht="18" hidden="1" customHeight="1" thickBot="1">
      <c r="A18" s="42" t="s">
        <v>171</v>
      </c>
      <c r="B18" s="51"/>
      <c r="C18" s="6" t="s">
        <v>40</v>
      </c>
      <c r="D18" s="5"/>
      <c r="E18" s="5"/>
      <c r="F18" s="4"/>
    </row>
    <row r="19" spans="1:6" s="38" customFormat="1" ht="31.5" hidden="1" customHeight="1">
      <c r="A19" s="46"/>
      <c r="B19" s="52"/>
      <c r="C19" s="53" t="s">
        <v>48</v>
      </c>
      <c r="D19" s="54" t="s">
        <v>49</v>
      </c>
      <c r="E19" s="54" t="s">
        <v>50</v>
      </c>
      <c r="F19" s="55" t="s">
        <v>5</v>
      </c>
    </row>
    <row r="20" spans="1:6" s="38" customFormat="1" hidden="1">
      <c r="A20" s="56"/>
      <c r="B20" s="57"/>
      <c r="C20" s="58"/>
      <c r="D20" s="59"/>
      <c r="E20" s="59"/>
      <c r="F20" s="60"/>
    </row>
    <row r="21" spans="1:6" s="38" customFormat="1" hidden="1">
      <c r="A21" s="44" t="s">
        <v>41</v>
      </c>
      <c r="B21" s="40"/>
      <c r="C21" s="63"/>
      <c r="D21" s="64"/>
      <c r="E21" s="64"/>
      <c r="F21" s="65">
        <f t="shared" ref="F21:F27" si="1">SUM(C21:E21)</f>
        <v>0</v>
      </c>
    </row>
    <row r="22" spans="1:6" s="38" customFormat="1" hidden="1">
      <c r="A22" s="44" t="s">
        <v>42</v>
      </c>
      <c r="B22" s="40"/>
      <c r="C22" s="63"/>
      <c r="D22" s="64"/>
      <c r="E22" s="64"/>
      <c r="F22" s="65">
        <f t="shared" si="1"/>
        <v>0</v>
      </c>
    </row>
    <row r="23" spans="1:6" s="38" customFormat="1" hidden="1">
      <c r="A23" s="44" t="s">
        <v>43</v>
      </c>
      <c r="B23" s="40"/>
      <c r="C23" s="63"/>
      <c r="D23" s="64"/>
      <c r="E23" s="64"/>
      <c r="F23" s="65">
        <f t="shared" si="1"/>
        <v>0</v>
      </c>
    </row>
    <row r="24" spans="1:6" s="38" customFormat="1" hidden="1">
      <c r="A24" s="44" t="s">
        <v>44</v>
      </c>
      <c r="B24" s="40"/>
      <c r="C24" s="63"/>
      <c r="D24" s="64"/>
      <c r="E24" s="64"/>
      <c r="F24" s="65">
        <f t="shared" si="1"/>
        <v>0</v>
      </c>
    </row>
    <row r="25" spans="1:6" s="38" customFormat="1" hidden="1">
      <c r="A25" s="44" t="s">
        <v>45</v>
      </c>
      <c r="B25" s="40"/>
      <c r="C25" s="63"/>
      <c r="D25" s="64"/>
      <c r="E25" s="64"/>
      <c r="F25" s="65">
        <f t="shared" si="1"/>
        <v>0</v>
      </c>
    </row>
    <row r="26" spans="1:6" s="38" customFormat="1" hidden="1">
      <c r="A26" s="44" t="s">
        <v>46</v>
      </c>
      <c r="B26" s="40"/>
      <c r="C26" s="63"/>
      <c r="D26" s="64"/>
      <c r="E26" s="64"/>
      <c r="F26" s="65">
        <f t="shared" si="1"/>
        <v>0</v>
      </c>
    </row>
    <row r="27" spans="1:6" s="38" customFormat="1" ht="16.5" hidden="1" thickBot="1">
      <c r="A27" s="61" t="s">
        <v>47</v>
      </c>
      <c r="B27" s="62"/>
      <c r="C27" s="66">
        <f>SUM(C21:C26)</f>
        <v>0</v>
      </c>
      <c r="D27" s="67">
        <f>SUM(D21:D26)</f>
        <v>0</v>
      </c>
      <c r="E27" s="67">
        <f>SUM(E21:E26)</f>
        <v>0</v>
      </c>
      <c r="F27" s="68">
        <f t="shared" si="1"/>
        <v>0</v>
      </c>
    </row>
    <row r="28" spans="1:6" ht="13.5" hidden="1" customHeight="1" thickBot="1">
      <c r="A28" s="47"/>
      <c r="B28" s="48"/>
      <c r="C28" s="48"/>
      <c r="D28" s="48"/>
      <c r="E28" s="49"/>
      <c r="F28" s="48"/>
    </row>
    <row r="29" spans="1:6" s="41" customFormat="1" ht="18" customHeight="1">
      <c r="A29" s="50"/>
      <c r="B29" s="50"/>
      <c r="C29" s="3">
        <v>2014</v>
      </c>
      <c r="D29" s="2"/>
      <c r="E29" s="2"/>
      <c r="F29" s="1"/>
    </row>
    <row r="30" spans="1:6" ht="17.25" customHeight="1" thickBot="1">
      <c r="A30" s="50"/>
      <c r="B30" s="50"/>
      <c r="C30" s="2200" t="s">
        <v>3</v>
      </c>
      <c r="D30" s="2201"/>
      <c r="E30" s="2201"/>
      <c r="F30" s="2202"/>
    </row>
    <row r="31" spans="1:6" s="38" customFormat="1" ht="18" customHeight="1" thickBot="1">
      <c r="A31" s="42" t="s">
        <v>171</v>
      </c>
      <c r="B31" s="51"/>
      <c r="C31" s="6" t="s">
        <v>40</v>
      </c>
      <c r="D31" s="5"/>
      <c r="E31" s="5"/>
      <c r="F31" s="4"/>
    </row>
    <row r="32" spans="1:6" s="38" customFormat="1" ht="31.5" customHeight="1">
      <c r="A32" s="46"/>
      <c r="B32" s="52"/>
      <c r="C32" s="53" t="s">
        <v>48</v>
      </c>
      <c r="D32" s="54" t="s">
        <v>49</v>
      </c>
      <c r="E32" s="54" t="s">
        <v>50</v>
      </c>
      <c r="F32" s="55" t="s">
        <v>5</v>
      </c>
    </row>
    <row r="33" spans="1:6" s="38" customFormat="1">
      <c r="A33" s="56"/>
      <c r="B33" s="57"/>
      <c r="C33" s="58"/>
      <c r="D33" s="59"/>
      <c r="E33" s="59"/>
      <c r="F33" s="60"/>
    </row>
    <row r="34" spans="1:6" s="38" customFormat="1">
      <c r="A34" s="44" t="s">
        <v>41</v>
      </c>
      <c r="B34" s="40"/>
      <c r="C34" s="63">
        <v>18766</v>
      </c>
      <c r="D34" s="64">
        <v>2150</v>
      </c>
      <c r="E34" s="64">
        <v>2424</v>
      </c>
      <c r="F34" s="65">
        <f t="shared" ref="F34:F39" si="2">SUM(C34:E34)</f>
        <v>23340</v>
      </c>
    </row>
    <row r="35" spans="1:6" s="38" customFormat="1">
      <c r="A35" s="44" t="s">
        <v>42</v>
      </c>
      <c r="B35" s="40"/>
      <c r="C35" s="63">
        <v>14124</v>
      </c>
      <c r="D35" s="64">
        <v>926</v>
      </c>
      <c r="E35" s="64">
        <v>2814</v>
      </c>
      <c r="F35" s="65">
        <f t="shared" si="2"/>
        <v>17864</v>
      </c>
    </row>
    <row r="36" spans="1:6" s="38" customFormat="1">
      <c r="A36" s="44" t="s">
        <v>43</v>
      </c>
      <c r="B36" s="40"/>
      <c r="C36" s="63">
        <v>4495</v>
      </c>
      <c r="D36" s="64">
        <v>1001</v>
      </c>
      <c r="E36" s="64">
        <v>3390</v>
      </c>
      <c r="F36" s="65">
        <f t="shared" si="2"/>
        <v>8886</v>
      </c>
    </row>
    <row r="37" spans="1:6" s="38" customFormat="1">
      <c r="A37" s="44" t="s">
        <v>44</v>
      </c>
      <c r="B37" s="40"/>
      <c r="C37" s="63">
        <v>667</v>
      </c>
      <c r="D37" s="64">
        <v>406</v>
      </c>
      <c r="E37" s="64">
        <v>572</v>
      </c>
      <c r="F37" s="65">
        <f t="shared" si="2"/>
        <v>1645</v>
      </c>
    </row>
    <row r="38" spans="1:6" s="38" customFormat="1">
      <c r="A38" s="44" t="s">
        <v>45</v>
      </c>
      <c r="B38" s="40"/>
      <c r="C38" s="63">
        <v>438</v>
      </c>
      <c r="D38" s="64">
        <v>98</v>
      </c>
      <c r="E38" s="64">
        <v>138</v>
      </c>
      <c r="F38" s="65">
        <f t="shared" si="2"/>
        <v>674</v>
      </c>
    </row>
    <row r="39" spans="1:6" s="38" customFormat="1">
      <c r="A39" s="44" t="s">
        <v>46</v>
      </c>
      <c r="B39" s="40"/>
      <c r="C39" s="63">
        <v>126</v>
      </c>
      <c r="D39" s="64">
        <v>29</v>
      </c>
      <c r="E39" s="64">
        <v>110</v>
      </c>
      <c r="F39" s="65">
        <f t="shared" si="2"/>
        <v>265</v>
      </c>
    </row>
    <row r="40" spans="1:6" s="38" customFormat="1" ht="16.5" thickBot="1">
      <c r="A40" s="61" t="s">
        <v>47</v>
      </c>
      <c r="B40" s="62"/>
      <c r="C40" s="66">
        <f>SUM(C34:C39)</f>
        <v>38616</v>
      </c>
      <c r="D40" s="67">
        <f>SUM(D34:D39)</f>
        <v>4610</v>
      </c>
      <c r="E40" s="67">
        <f>SUM(E34:E39)</f>
        <v>9448</v>
      </c>
      <c r="F40" s="68">
        <f>SUM(F34:F39)</f>
        <v>52674</v>
      </c>
    </row>
    <row r="41" spans="1:6" ht="13.5" customHeight="1" thickBot="1">
      <c r="A41" s="47"/>
      <c r="B41" s="48"/>
      <c r="C41" s="48"/>
      <c r="D41" s="48"/>
      <c r="E41" s="49"/>
      <c r="F41" s="48"/>
    </row>
    <row r="42" spans="1:6" s="41" customFormat="1" ht="18" customHeight="1">
      <c r="A42" s="50"/>
      <c r="B42" s="50"/>
      <c r="C42" s="3">
        <v>2014</v>
      </c>
      <c r="D42" s="2"/>
      <c r="E42" s="2"/>
      <c r="F42" s="1"/>
    </row>
    <row r="43" spans="1:6" ht="18" customHeight="1" thickBot="1">
      <c r="A43" s="50"/>
      <c r="B43" s="50"/>
      <c r="C43" s="2200" t="s">
        <v>4</v>
      </c>
      <c r="D43" s="2201"/>
      <c r="E43" s="2201"/>
      <c r="F43" s="2202"/>
    </row>
    <row r="44" spans="1:6" s="38" customFormat="1" ht="18" customHeight="1" thickBot="1">
      <c r="A44" s="42" t="s">
        <v>171</v>
      </c>
      <c r="B44" s="51"/>
      <c r="C44" s="6" t="s">
        <v>40</v>
      </c>
      <c r="D44" s="5"/>
      <c r="E44" s="5"/>
      <c r="F44" s="4"/>
    </row>
    <row r="45" spans="1:6" s="38" customFormat="1" ht="31.5" customHeight="1">
      <c r="A45" s="46"/>
      <c r="B45" s="52"/>
      <c r="C45" s="53" t="s">
        <v>48</v>
      </c>
      <c r="D45" s="54" t="s">
        <v>49</v>
      </c>
      <c r="E45" s="54" t="s">
        <v>50</v>
      </c>
      <c r="F45" s="55" t="s">
        <v>5</v>
      </c>
    </row>
    <row r="46" spans="1:6" s="38" customFormat="1">
      <c r="A46" s="56"/>
      <c r="B46" s="57"/>
      <c r="C46" s="58"/>
      <c r="D46" s="59"/>
      <c r="E46" s="59"/>
      <c r="F46" s="200"/>
    </row>
    <row r="47" spans="1:6" s="38" customFormat="1">
      <c r="A47" s="44" t="s">
        <v>41</v>
      </c>
      <c r="B47" s="40"/>
      <c r="C47" s="197">
        <v>18336</v>
      </c>
      <c r="D47" s="152">
        <v>2081</v>
      </c>
      <c r="E47" s="152">
        <v>2423</v>
      </c>
      <c r="F47" s="201">
        <f>SUM(C47:E47)</f>
        <v>22840</v>
      </c>
    </row>
    <row r="48" spans="1:6" s="38" customFormat="1">
      <c r="A48" s="44" t="s">
        <v>42</v>
      </c>
      <c r="B48" s="40"/>
      <c r="C48" s="197">
        <v>14204</v>
      </c>
      <c r="D48" s="152">
        <v>925</v>
      </c>
      <c r="E48" s="152">
        <v>2840</v>
      </c>
      <c r="F48" s="201">
        <f t="shared" ref="F48:F52" si="3">SUM(C48:E48)</f>
        <v>17969</v>
      </c>
    </row>
    <row r="49" spans="1:21" s="38" customFormat="1">
      <c r="A49" s="44" t="s">
        <v>43</v>
      </c>
      <c r="B49" s="40"/>
      <c r="C49" s="197">
        <v>4664</v>
      </c>
      <c r="D49" s="152">
        <v>982</v>
      </c>
      <c r="E49" s="152">
        <v>3369</v>
      </c>
      <c r="F49" s="201">
        <f t="shared" si="3"/>
        <v>9015</v>
      </c>
    </row>
    <row r="50" spans="1:21" s="38" customFormat="1">
      <c r="A50" s="44" t="s">
        <v>44</v>
      </c>
      <c r="B50" s="40"/>
      <c r="C50" s="197">
        <v>724</v>
      </c>
      <c r="D50" s="152">
        <v>392</v>
      </c>
      <c r="E50" s="152">
        <v>594</v>
      </c>
      <c r="F50" s="201">
        <f t="shared" si="3"/>
        <v>1710</v>
      </c>
    </row>
    <row r="51" spans="1:21" s="38" customFormat="1">
      <c r="A51" s="44" t="s">
        <v>45</v>
      </c>
      <c r="B51" s="40"/>
      <c r="C51" s="197">
        <v>399</v>
      </c>
      <c r="D51" s="152">
        <v>95</v>
      </c>
      <c r="E51" s="152">
        <v>130</v>
      </c>
      <c r="F51" s="201">
        <f t="shared" si="3"/>
        <v>624</v>
      </c>
    </row>
    <row r="52" spans="1:21" s="38" customFormat="1">
      <c r="A52" s="44" t="s">
        <v>46</v>
      </c>
      <c r="B52" s="40"/>
      <c r="C52" s="197">
        <v>139</v>
      </c>
      <c r="D52" s="152">
        <v>27</v>
      </c>
      <c r="E52" s="152">
        <v>109</v>
      </c>
      <c r="F52" s="201">
        <f t="shared" si="3"/>
        <v>275</v>
      </c>
    </row>
    <row r="53" spans="1:21" s="38" customFormat="1" ht="16.5" thickBot="1">
      <c r="A53" s="61" t="s">
        <v>47</v>
      </c>
      <c r="B53" s="62"/>
      <c r="C53" s="198">
        <f>SUM(C47:C52)</f>
        <v>38466</v>
      </c>
      <c r="D53" s="199">
        <f>SUM(D47:D52)</f>
        <v>4502</v>
      </c>
      <c r="E53" s="199">
        <f>SUM(E47:E52)</f>
        <v>9465</v>
      </c>
      <c r="F53" s="202">
        <f>SUM(F47:F52)</f>
        <v>52433</v>
      </c>
    </row>
    <row r="54" spans="1:21" ht="13.5" customHeight="1">
      <c r="A54" s="47"/>
      <c r="B54" s="48"/>
      <c r="C54" s="48"/>
      <c r="D54" s="48"/>
      <c r="E54" s="49"/>
      <c r="F54" s="48"/>
    </row>
    <row r="55" spans="1:21">
      <c r="A55" s="210" t="s">
        <v>421</v>
      </c>
      <c r="B55" s="38"/>
      <c r="C55" s="38"/>
      <c r="D55" s="38"/>
      <c r="F55" s="38"/>
      <c r="G55" s="38"/>
      <c r="H55" s="38"/>
      <c r="I55" s="38"/>
      <c r="J55" s="38"/>
      <c r="K55" s="38"/>
      <c r="L55" s="38"/>
      <c r="M55" s="38"/>
      <c r="N55" s="38"/>
      <c r="O55" s="38"/>
      <c r="P55" s="38"/>
      <c r="Q55" s="38"/>
      <c r="R55" s="38"/>
      <c r="S55" s="38"/>
      <c r="T55" s="38"/>
      <c r="U55" s="38"/>
    </row>
    <row r="56" spans="1:21">
      <c r="A56" s="210" t="s">
        <v>51</v>
      </c>
      <c r="B56" s="38"/>
      <c r="C56" s="38"/>
      <c r="D56" s="38"/>
      <c r="F56" s="38"/>
      <c r="G56" s="38"/>
      <c r="H56" s="38"/>
      <c r="I56" s="38"/>
      <c r="J56" s="38"/>
      <c r="K56" s="38"/>
      <c r="L56" s="38"/>
      <c r="M56" s="38"/>
      <c r="N56" s="38"/>
      <c r="O56" s="38"/>
      <c r="P56" s="38"/>
      <c r="Q56" s="38"/>
      <c r="R56" s="38"/>
      <c r="S56" s="38"/>
      <c r="T56" s="38"/>
      <c r="U56" s="38"/>
    </row>
    <row r="57" spans="1:21">
      <c r="A57" s="210" t="s">
        <v>419</v>
      </c>
      <c r="B57" s="38"/>
      <c r="C57" s="38"/>
      <c r="D57" s="38"/>
      <c r="F57" s="38"/>
      <c r="G57" s="38"/>
      <c r="H57" s="38"/>
      <c r="I57" s="38"/>
      <c r="J57" s="38"/>
      <c r="K57" s="38"/>
      <c r="L57" s="38"/>
      <c r="M57" s="38"/>
      <c r="N57" s="38"/>
      <c r="O57" s="38"/>
      <c r="P57" s="38"/>
      <c r="Q57" s="38"/>
      <c r="R57" s="38"/>
      <c r="S57" s="38"/>
      <c r="T57" s="38"/>
      <c r="U57" s="38"/>
    </row>
    <row r="58" spans="1:21">
      <c r="B58" s="38"/>
      <c r="C58" s="38"/>
      <c r="D58" s="38"/>
      <c r="F58" s="38"/>
      <c r="G58" s="38"/>
      <c r="H58" s="38"/>
      <c r="I58" s="38"/>
      <c r="J58" s="38"/>
      <c r="K58" s="38"/>
      <c r="L58" s="38"/>
      <c r="M58" s="38"/>
      <c r="N58" s="38"/>
      <c r="O58" s="38"/>
      <c r="P58" s="38"/>
      <c r="Q58" s="38"/>
      <c r="R58" s="38"/>
      <c r="S58" s="38"/>
      <c r="T58" s="38"/>
      <c r="U58" s="38"/>
    </row>
    <row r="59" spans="1:21">
      <c r="B59" s="38"/>
      <c r="C59" s="38"/>
      <c r="D59" s="38"/>
      <c r="F59" s="38"/>
      <c r="G59" s="38"/>
      <c r="H59" s="38"/>
      <c r="I59" s="38"/>
      <c r="J59" s="38"/>
      <c r="K59" s="38"/>
      <c r="L59" s="38"/>
      <c r="M59" s="38"/>
      <c r="N59" s="38"/>
      <c r="O59" s="38"/>
      <c r="P59" s="38"/>
      <c r="Q59" s="38"/>
      <c r="R59" s="38"/>
      <c r="S59" s="38"/>
      <c r="T59" s="38"/>
      <c r="U59" s="38"/>
    </row>
  </sheetData>
  <customSheetViews>
    <customSheetView guid="{8A450B70-B9B2-45BD-9C86-916B7D35EE29}" scale="75" showPageBreaks="1" showGridLines="0" zeroValues="0" fitToPage="1" printArea="1" hiddenRows="1" state="hidden" view="pageBreakPreview">
      <selection activeCell="D40" sqref="D40"/>
      <pageMargins left="0.31496062992125984" right="0.31496062992125984" top="0.39370078740157483" bottom="0.39370078740157483" header="0.19685039370078741" footer="0.19685039370078741"/>
      <printOptions horizontalCentered="1"/>
      <pageSetup scale="73" orientation="landscape" r:id="rId1"/>
      <headerFooter alignWithMargins="0">
        <oddFooter>&amp;L&amp;"Tahoma,Italique"&amp;10National Bank of Canada - Supplementary Financial Information&amp;R&amp;"Tahoma,Italique"&amp;10page 23</oddFooter>
      </headerFooter>
    </customSheetView>
  </customSheetViews>
  <mergeCells count="13">
    <mergeCell ref="C17:F17"/>
    <mergeCell ref="A1:F1"/>
    <mergeCell ref="C3:F3"/>
    <mergeCell ref="C4:F4"/>
    <mergeCell ref="C5:F5"/>
    <mergeCell ref="C16:F16"/>
    <mergeCell ref="C44:F44"/>
    <mergeCell ref="C18:F18"/>
    <mergeCell ref="C29:F29"/>
    <mergeCell ref="C30:F30"/>
    <mergeCell ref="C31:F31"/>
    <mergeCell ref="C42:F42"/>
    <mergeCell ref="C43:F43"/>
  </mergeCells>
  <printOptions horizontalCentered="1"/>
  <pageMargins left="0.31496062992125984" right="0.31496062992125984" top="0.39370078740157483" bottom="0.39370078740157483" header="0.19685039370078741" footer="0.19685039370078741"/>
  <pageSetup scale="73" orientation="landscape" r:id="rId2"/>
  <headerFooter alignWithMargins="0">
    <oddFooter>&amp;L&amp;"Tahoma,Italique"&amp;10National Bank of Canada - Supplementary Financial Information&amp;R&amp;"Tahoma,Italique"&amp;10page 23</oddFooter>
  </headerFooter>
  <drawing r:id="rId3"/>
  <legacyDrawing r:id="rId4"/>
  <oleObjects>
    <mc:AlternateContent xmlns:mc="http://schemas.openxmlformats.org/markup-compatibility/2006">
      <mc:Choice Requires="x14">
        <oleObject progId="Word.Document.8" shapeId="125953" r:id="rId5">
          <objectPr defaultSize="0" r:id="rId6">
            <anchor moveWithCells="1">
              <from>
                <xdr:col>0</xdr:col>
                <xdr:colOff>38100</xdr:colOff>
                <xdr:row>0</xdr:row>
                <xdr:rowOff>38100</xdr:rowOff>
              </from>
              <to>
                <xdr:col>0</xdr:col>
                <xdr:colOff>285750</xdr:colOff>
                <xdr:row>0</xdr:row>
                <xdr:rowOff>285750</xdr:rowOff>
              </to>
            </anchor>
          </objectPr>
        </oleObject>
      </mc:Choice>
      <mc:Fallback>
        <oleObject progId="Word.Document.8" shapeId="125953" r:id="rId5"/>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4">
    <tabColor rgb="FF66FFFF"/>
    <pageSetUpPr fitToPage="1"/>
  </sheetPr>
  <dimension ref="A1:R77"/>
  <sheetViews>
    <sheetView showGridLines="0" defaultGridColor="0" view="pageBreakPreview" colorId="22" zoomScale="80" zoomScaleNormal="75" zoomScaleSheetLayoutView="80" workbookViewId="0">
      <selection activeCell="G9" sqref="G9"/>
    </sheetView>
  </sheetViews>
  <sheetFormatPr defaultColWidth="10.77734375" defaultRowHeight="15"/>
  <cols>
    <col min="1" max="1" width="5.5546875" style="331" customWidth="1"/>
    <col min="2" max="3" width="45.77734375" style="220" customWidth="1"/>
    <col min="4" max="4" width="13.44140625" style="388" customWidth="1"/>
    <col min="5" max="6" width="11.77734375" style="388" hidden="1" customWidth="1"/>
    <col min="7" max="7" width="11.77734375" style="388" customWidth="1"/>
    <col min="8" max="12" width="11.77734375" style="220" customWidth="1"/>
    <col min="13" max="13" width="17.33203125" style="220" hidden="1" customWidth="1"/>
    <col min="14" max="252" width="8.88671875" style="220" customWidth="1"/>
    <col min="253" max="253" width="26.21875" style="220" customWidth="1"/>
    <col min="254" max="257" width="12.109375" style="220" customWidth="1"/>
    <col min="258" max="264" width="10.77734375" style="220"/>
    <col min="265" max="265" width="8.88671875" style="220" customWidth="1"/>
    <col min="266" max="266" width="164.109375" style="220" customWidth="1"/>
    <col min="267" max="267" width="2.6640625" style="220" customWidth="1"/>
    <col min="268" max="268" width="13.44140625" style="220" customWidth="1"/>
    <col min="269" max="269" width="17.33203125" style="220" customWidth="1"/>
    <col min="270" max="508" width="8.88671875" style="220" customWidth="1"/>
    <col min="509" max="509" width="26.21875" style="220" customWidth="1"/>
    <col min="510" max="513" width="12.109375" style="220" customWidth="1"/>
    <col min="514" max="520" width="10.77734375" style="220"/>
    <col min="521" max="521" width="8.88671875" style="220" customWidth="1"/>
    <col min="522" max="522" width="164.109375" style="220" customWidth="1"/>
    <col min="523" max="523" width="2.6640625" style="220" customWidth="1"/>
    <col min="524" max="524" width="13.44140625" style="220" customWidth="1"/>
    <col min="525" max="525" width="17.33203125" style="220" customWidth="1"/>
    <col min="526" max="764" width="8.88671875" style="220" customWidth="1"/>
    <col min="765" max="765" width="26.21875" style="220" customWidth="1"/>
    <col min="766" max="769" width="12.109375" style="220" customWidth="1"/>
    <col min="770" max="776" width="10.77734375" style="220"/>
    <col min="777" max="777" width="8.88671875" style="220" customWidth="1"/>
    <col min="778" max="778" width="164.109375" style="220" customWidth="1"/>
    <col min="779" max="779" width="2.6640625" style="220" customWidth="1"/>
    <col min="780" max="780" width="13.44140625" style="220" customWidth="1"/>
    <col min="781" max="781" width="17.33203125" style="220" customWidth="1"/>
    <col min="782" max="1020" width="8.88671875" style="220" customWidth="1"/>
    <col min="1021" max="1021" width="26.21875" style="220" customWidth="1"/>
    <col min="1022" max="1025" width="12.109375" style="220" customWidth="1"/>
    <col min="1026" max="1032" width="10.77734375" style="220"/>
    <col min="1033" max="1033" width="8.88671875" style="220" customWidth="1"/>
    <col min="1034" max="1034" width="164.109375" style="220" customWidth="1"/>
    <col min="1035" max="1035" width="2.6640625" style="220" customWidth="1"/>
    <col min="1036" max="1036" width="13.44140625" style="220" customWidth="1"/>
    <col min="1037" max="1037" width="17.33203125" style="220" customWidth="1"/>
    <col min="1038" max="1276" width="8.88671875" style="220" customWidth="1"/>
    <col min="1277" max="1277" width="26.21875" style="220" customWidth="1"/>
    <col min="1278" max="1281" width="12.109375" style="220" customWidth="1"/>
    <col min="1282" max="1288" width="10.77734375" style="220"/>
    <col min="1289" max="1289" width="8.88671875" style="220" customWidth="1"/>
    <col min="1290" max="1290" width="164.109375" style="220" customWidth="1"/>
    <col min="1291" max="1291" width="2.6640625" style="220" customWidth="1"/>
    <col min="1292" max="1292" width="13.44140625" style="220" customWidth="1"/>
    <col min="1293" max="1293" width="17.33203125" style="220" customWidth="1"/>
    <col min="1294" max="1532" width="8.88671875" style="220" customWidth="1"/>
    <col min="1533" max="1533" width="26.21875" style="220" customWidth="1"/>
    <col min="1534" max="1537" width="12.109375" style="220" customWidth="1"/>
    <col min="1538" max="1544" width="10.77734375" style="220"/>
    <col min="1545" max="1545" width="8.88671875" style="220" customWidth="1"/>
    <col min="1546" max="1546" width="164.109375" style="220" customWidth="1"/>
    <col min="1547" max="1547" width="2.6640625" style="220" customWidth="1"/>
    <col min="1548" max="1548" width="13.44140625" style="220" customWidth="1"/>
    <col min="1549" max="1549" width="17.33203125" style="220" customWidth="1"/>
    <col min="1550" max="1788" width="8.88671875" style="220" customWidth="1"/>
    <col min="1789" max="1789" width="26.21875" style="220" customWidth="1"/>
    <col min="1790" max="1793" width="12.109375" style="220" customWidth="1"/>
    <col min="1794" max="1800" width="10.77734375" style="220"/>
    <col min="1801" max="1801" width="8.88671875" style="220" customWidth="1"/>
    <col min="1802" max="1802" width="164.109375" style="220" customWidth="1"/>
    <col min="1803" max="1803" width="2.6640625" style="220" customWidth="1"/>
    <col min="1804" max="1804" width="13.44140625" style="220" customWidth="1"/>
    <col min="1805" max="1805" width="17.33203125" style="220" customWidth="1"/>
    <col min="1806" max="2044" width="8.88671875" style="220" customWidth="1"/>
    <col min="2045" max="2045" width="26.21875" style="220" customWidth="1"/>
    <col min="2046" max="2049" width="12.109375" style="220" customWidth="1"/>
    <col min="2050" max="2056" width="10.77734375" style="220"/>
    <col min="2057" max="2057" width="8.88671875" style="220" customWidth="1"/>
    <col min="2058" max="2058" width="164.109375" style="220" customWidth="1"/>
    <col min="2059" max="2059" width="2.6640625" style="220" customWidth="1"/>
    <col min="2060" max="2060" width="13.44140625" style="220" customWidth="1"/>
    <col min="2061" max="2061" width="17.33203125" style="220" customWidth="1"/>
    <col min="2062" max="2300" width="8.88671875" style="220" customWidth="1"/>
    <col min="2301" max="2301" width="26.21875" style="220" customWidth="1"/>
    <col min="2302" max="2305" width="12.109375" style="220" customWidth="1"/>
    <col min="2306" max="2312" width="10.77734375" style="220"/>
    <col min="2313" max="2313" width="8.88671875" style="220" customWidth="1"/>
    <col min="2314" max="2314" width="164.109375" style="220" customWidth="1"/>
    <col min="2315" max="2315" width="2.6640625" style="220" customWidth="1"/>
    <col min="2316" max="2316" width="13.44140625" style="220" customWidth="1"/>
    <col min="2317" max="2317" width="17.33203125" style="220" customWidth="1"/>
    <col min="2318" max="2556" width="8.88671875" style="220" customWidth="1"/>
    <col min="2557" max="2557" width="26.21875" style="220" customWidth="1"/>
    <col min="2558" max="2561" width="12.109375" style="220" customWidth="1"/>
    <col min="2562" max="2568" width="10.77734375" style="220"/>
    <col min="2569" max="2569" width="8.88671875" style="220" customWidth="1"/>
    <col min="2570" max="2570" width="164.109375" style="220" customWidth="1"/>
    <col min="2571" max="2571" width="2.6640625" style="220" customWidth="1"/>
    <col min="2572" max="2572" width="13.44140625" style="220" customWidth="1"/>
    <col min="2573" max="2573" width="17.33203125" style="220" customWidth="1"/>
    <col min="2574" max="2812" width="8.88671875" style="220" customWidth="1"/>
    <col min="2813" max="2813" width="26.21875" style="220" customWidth="1"/>
    <col min="2814" max="2817" width="12.109375" style="220" customWidth="1"/>
    <col min="2818" max="2824" width="10.77734375" style="220"/>
    <col min="2825" max="2825" width="8.88671875" style="220" customWidth="1"/>
    <col min="2826" max="2826" width="164.109375" style="220" customWidth="1"/>
    <col min="2827" max="2827" width="2.6640625" style="220" customWidth="1"/>
    <col min="2828" max="2828" width="13.44140625" style="220" customWidth="1"/>
    <col min="2829" max="2829" width="17.33203125" style="220" customWidth="1"/>
    <col min="2830" max="3068" width="8.88671875" style="220" customWidth="1"/>
    <col min="3069" max="3069" width="26.21875" style="220" customWidth="1"/>
    <col min="3070" max="3073" width="12.109375" style="220" customWidth="1"/>
    <col min="3074" max="3080" width="10.77734375" style="220"/>
    <col min="3081" max="3081" width="8.88671875" style="220" customWidth="1"/>
    <col min="3082" max="3082" width="164.109375" style="220" customWidth="1"/>
    <col min="3083" max="3083" width="2.6640625" style="220" customWidth="1"/>
    <col min="3084" max="3084" width="13.44140625" style="220" customWidth="1"/>
    <col min="3085" max="3085" width="17.33203125" style="220" customWidth="1"/>
    <col min="3086" max="3324" width="8.88671875" style="220" customWidth="1"/>
    <col min="3325" max="3325" width="26.21875" style="220" customWidth="1"/>
    <col min="3326" max="3329" width="12.109375" style="220" customWidth="1"/>
    <col min="3330" max="3336" width="10.77734375" style="220"/>
    <col min="3337" max="3337" width="8.88671875" style="220" customWidth="1"/>
    <col min="3338" max="3338" width="164.109375" style="220" customWidth="1"/>
    <col min="3339" max="3339" width="2.6640625" style="220" customWidth="1"/>
    <col min="3340" max="3340" width="13.44140625" style="220" customWidth="1"/>
    <col min="3341" max="3341" width="17.33203125" style="220" customWidth="1"/>
    <col min="3342" max="3580" width="8.88671875" style="220" customWidth="1"/>
    <col min="3581" max="3581" width="26.21875" style="220" customWidth="1"/>
    <col min="3582" max="3585" width="12.109375" style="220" customWidth="1"/>
    <col min="3586" max="3592" width="10.77734375" style="220"/>
    <col min="3593" max="3593" width="8.88671875" style="220" customWidth="1"/>
    <col min="3594" max="3594" width="164.109375" style="220" customWidth="1"/>
    <col min="3595" max="3595" width="2.6640625" style="220" customWidth="1"/>
    <col min="3596" max="3596" width="13.44140625" style="220" customWidth="1"/>
    <col min="3597" max="3597" width="17.33203125" style="220" customWidth="1"/>
    <col min="3598" max="3836" width="8.88671875" style="220" customWidth="1"/>
    <col min="3837" max="3837" width="26.21875" style="220" customWidth="1"/>
    <col min="3838" max="3841" width="12.109375" style="220" customWidth="1"/>
    <col min="3842" max="3848" width="10.77734375" style="220"/>
    <col min="3849" max="3849" width="8.88671875" style="220" customWidth="1"/>
    <col min="3850" max="3850" width="164.109375" style="220" customWidth="1"/>
    <col min="3851" max="3851" width="2.6640625" style="220" customWidth="1"/>
    <col min="3852" max="3852" width="13.44140625" style="220" customWidth="1"/>
    <col min="3853" max="3853" width="17.33203125" style="220" customWidth="1"/>
    <col min="3854" max="4092" width="8.88671875" style="220" customWidth="1"/>
    <col min="4093" max="4093" width="26.21875" style="220" customWidth="1"/>
    <col min="4094" max="4097" width="12.109375" style="220" customWidth="1"/>
    <col min="4098" max="4104" width="10.77734375" style="220"/>
    <col min="4105" max="4105" width="8.88671875" style="220" customWidth="1"/>
    <col min="4106" max="4106" width="164.109375" style="220" customWidth="1"/>
    <col min="4107" max="4107" width="2.6640625" style="220" customWidth="1"/>
    <col min="4108" max="4108" width="13.44140625" style="220" customWidth="1"/>
    <col min="4109" max="4109" width="17.33203125" style="220" customWidth="1"/>
    <col min="4110" max="4348" width="8.88671875" style="220" customWidth="1"/>
    <col min="4349" max="4349" width="26.21875" style="220" customWidth="1"/>
    <col min="4350" max="4353" width="12.109375" style="220" customWidth="1"/>
    <col min="4354" max="4360" width="10.77734375" style="220"/>
    <col min="4361" max="4361" width="8.88671875" style="220" customWidth="1"/>
    <col min="4362" max="4362" width="164.109375" style="220" customWidth="1"/>
    <col min="4363" max="4363" width="2.6640625" style="220" customWidth="1"/>
    <col min="4364" max="4364" width="13.44140625" style="220" customWidth="1"/>
    <col min="4365" max="4365" width="17.33203125" style="220" customWidth="1"/>
    <col min="4366" max="4604" width="8.88671875" style="220" customWidth="1"/>
    <col min="4605" max="4605" width="26.21875" style="220" customWidth="1"/>
    <col min="4606" max="4609" width="12.109375" style="220" customWidth="1"/>
    <col min="4610" max="4616" width="10.77734375" style="220"/>
    <col min="4617" max="4617" width="8.88671875" style="220" customWidth="1"/>
    <col min="4618" max="4618" width="164.109375" style="220" customWidth="1"/>
    <col min="4619" max="4619" width="2.6640625" style="220" customWidth="1"/>
    <col min="4620" max="4620" width="13.44140625" style="220" customWidth="1"/>
    <col min="4621" max="4621" width="17.33203125" style="220" customWidth="1"/>
    <col min="4622" max="4860" width="8.88671875" style="220" customWidth="1"/>
    <col min="4861" max="4861" width="26.21875" style="220" customWidth="1"/>
    <col min="4862" max="4865" width="12.109375" style="220" customWidth="1"/>
    <col min="4866" max="4872" width="10.77734375" style="220"/>
    <col min="4873" max="4873" width="8.88671875" style="220" customWidth="1"/>
    <col min="4874" max="4874" width="164.109375" style="220" customWidth="1"/>
    <col min="4875" max="4875" width="2.6640625" style="220" customWidth="1"/>
    <col min="4876" max="4876" width="13.44140625" style="220" customWidth="1"/>
    <col min="4877" max="4877" width="17.33203125" style="220" customWidth="1"/>
    <col min="4878" max="5116" width="8.88671875" style="220" customWidth="1"/>
    <col min="5117" max="5117" width="26.21875" style="220" customWidth="1"/>
    <col min="5118" max="5121" width="12.109375" style="220" customWidth="1"/>
    <col min="5122" max="5128" width="10.77734375" style="220"/>
    <col min="5129" max="5129" width="8.88671875" style="220" customWidth="1"/>
    <col min="5130" max="5130" width="164.109375" style="220" customWidth="1"/>
    <col min="5131" max="5131" width="2.6640625" style="220" customWidth="1"/>
    <col min="5132" max="5132" width="13.44140625" style="220" customWidth="1"/>
    <col min="5133" max="5133" width="17.33203125" style="220" customWidth="1"/>
    <col min="5134" max="5372" width="8.88671875" style="220" customWidth="1"/>
    <col min="5373" max="5373" width="26.21875" style="220" customWidth="1"/>
    <col min="5374" max="5377" width="12.109375" style="220" customWidth="1"/>
    <col min="5378" max="5384" width="10.77734375" style="220"/>
    <col min="5385" max="5385" width="8.88671875" style="220" customWidth="1"/>
    <col min="5386" max="5386" width="164.109375" style="220" customWidth="1"/>
    <col min="5387" max="5387" width="2.6640625" style="220" customWidth="1"/>
    <col min="5388" max="5388" width="13.44140625" style="220" customWidth="1"/>
    <col min="5389" max="5389" width="17.33203125" style="220" customWidth="1"/>
    <col min="5390" max="5628" width="8.88671875" style="220" customWidth="1"/>
    <col min="5629" max="5629" width="26.21875" style="220" customWidth="1"/>
    <col min="5630" max="5633" width="12.109375" style="220" customWidth="1"/>
    <col min="5634" max="5640" width="10.77734375" style="220"/>
    <col min="5641" max="5641" width="8.88671875" style="220" customWidth="1"/>
    <col min="5642" max="5642" width="164.109375" style="220" customWidth="1"/>
    <col min="5643" max="5643" width="2.6640625" style="220" customWidth="1"/>
    <col min="5644" max="5644" width="13.44140625" style="220" customWidth="1"/>
    <col min="5645" max="5645" width="17.33203125" style="220" customWidth="1"/>
    <col min="5646" max="5884" width="8.88671875" style="220" customWidth="1"/>
    <col min="5885" max="5885" width="26.21875" style="220" customWidth="1"/>
    <col min="5886" max="5889" width="12.109375" style="220" customWidth="1"/>
    <col min="5890" max="5896" width="10.77734375" style="220"/>
    <col min="5897" max="5897" width="8.88671875" style="220" customWidth="1"/>
    <col min="5898" max="5898" width="164.109375" style="220" customWidth="1"/>
    <col min="5899" max="5899" width="2.6640625" style="220" customWidth="1"/>
    <col min="5900" max="5900" width="13.44140625" style="220" customWidth="1"/>
    <col min="5901" max="5901" width="17.33203125" style="220" customWidth="1"/>
    <col min="5902" max="6140" width="8.88671875" style="220" customWidth="1"/>
    <col min="6141" max="6141" width="26.21875" style="220" customWidth="1"/>
    <col min="6142" max="6145" width="12.109375" style="220" customWidth="1"/>
    <col min="6146" max="6152" width="10.77734375" style="220"/>
    <col min="6153" max="6153" width="8.88671875" style="220" customWidth="1"/>
    <col min="6154" max="6154" width="164.109375" style="220" customWidth="1"/>
    <col min="6155" max="6155" width="2.6640625" style="220" customWidth="1"/>
    <col min="6156" max="6156" width="13.44140625" style="220" customWidth="1"/>
    <col min="6157" max="6157" width="17.33203125" style="220" customWidth="1"/>
    <col min="6158" max="6396" width="8.88671875" style="220" customWidth="1"/>
    <col min="6397" max="6397" width="26.21875" style="220" customWidth="1"/>
    <col min="6398" max="6401" width="12.109375" style="220" customWidth="1"/>
    <col min="6402" max="6408" width="10.77734375" style="220"/>
    <col min="6409" max="6409" width="8.88671875" style="220" customWidth="1"/>
    <col min="6410" max="6410" width="164.109375" style="220" customWidth="1"/>
    <col min="6411" max="6411" width="2.6640625" style="220" customWidth="1"/>
    <col min="6412" max="6412" width="13.44140625" style="220" customWidth="1"/>
    <col min="6413" max="6413" width="17.33203125" style="220" customWidth="1"/>
    <col min="6414" max="6652" width="8.88671875" style="220" customWidth="1"/>
    <col min="6653" max="6653" width="26.21875" style="220" customWidth="1"/>
    <col min="6654" max="6657" width="12.109375" style="220" customWidth="1"/>
    <col min="6658" max="6664" width="10.77734375" style="220"/>
    <col min="6665" max="6665" width="8.88671875" style="220" customWidth="1"/>
    <col min="6666" max="6666" width="164.109375" style="220" customWidth="1"/>
    <col min="6667" max="6667" width="2.6640625" style="220" customWidth="1"/>
    <col min="6668" max="6668" width="13.44140625" style="220" customWidth="1"/>
    <col min="6669" max="6669" width="17.33203125" style="220" customWidth="1"/>
    <col min="6670" max="6908" width="8.88671875" style="220" customWidth="1"/>
    <col min="6909" max="6909" width="26.21875" style="220" customWidth="1"/>
    <col min="6910" max="6913" width="12.109375" style="220" customWidth="1"/>
    <col min="6914" max="6920" width="10.77734375" style="220"/>
    <col min="6921" max="6921" width="8.88671875" style="220" customWidth="1"/>
    <col min="6922" max="6922" width="164.109375" style="220" customWidth="1"/>
    <col min="6923" max="6923" width="2.6640625" style="220" customWidth="1"/>
    <col min="6924" max="6924" width="13.44140625" style="220" customWidth="1"/>
    <col min="6925" max="6925" width="17.33203125" style="220" customWidth="1"/>
    <col min="6926" max="7164" width="8.88671875" style="220" customWidth="1"/>
    <col min="7165" max="7165" width="26.21875" style="220" customWidth="1"/>
    <col min="7166" max="7169" width="12.109375" style="220" customWidth="1"/>
    <col min="7170" max="7176" width="10.77734375" style="220"/>
    <col min="7177" max="7177" width="8.88671875" style="220" customWidth="1"/>
    <col min="7178" max="7178" width="164.109375" style="220" customWidth="1"/>
    <col min="7179" max="7179" width="2.6640625" style="220" customWidth="1"/>
    <col min="7180" max="7180" width="13.44140625" style="220" customWidth="1"/>
    <col min="7181" max="7181" width="17.33203125" style="220" customWidth="1"/>
    <col min="7182" max="7420" width="8.88671875" style="220" customWidth="1"/>
    <col min="7421" max="7421" width="26.21875" style="220" customWidth="1"/>
    <col min="7422" max="7425" width="12.109375" style="220" customWidth="1"/>
    <col min="7426" max="7432" width="10.77734375" style="220"/>
    <col min="7433" max="7433" width="8.88671875" style="220" customWidth="1"/>
    <col min="7434" max="7434" width="164.109375" style="220" customWidth="1"/>
    <col min="7435" max="7435" width="2.6640625" style="220" customWidth="1"/>
    <col min="7436" max="7436" width="13.44140625" style="220" customWidth="1"/>
    <col min="7437" max="7437" width="17.33203125" style="220" customWidth="1"/>
    <col min="7438" max="7676" width="8.88671875" style="220" customWidth="1"/>
    <col min="7677" max="7677" width="26.21875" style="220" customWidth="1"/>
    <col min="7678" max="7681" width="12.109375" style="220" customWidth="1"/>
    <col min="7682" max="7688" width="10.77734375" style="220"/>
    <col min="7689" max="7689" width="8.88671875" style="220" customWidth="1"/>
    <col min="7690" max="7690" width="164.109375" style="220" customWidth="1"/>
    <col min="7691" max="7691" width="2.6640625" style="220" customWidth="1"/>
    <col min="7692" max="7692" width="13.44140625" style="220" customWidth="1"/>
    <col min="7693" max="7693" width="17.33203125" style="220" customWidth="1"/>
    <col min="7694" max="7932" width="8.88671875" style="220" customWidth="1"/>
    <col min="7933" max="7933" width="26.21875" style="220" customWidth="1"/>
    <col min="7934" max="7937" width="12.109375" style="220" customWidth="1"/>
    <col min="7938" max="7944" width="10.77734375" style="220"/>
    <col min="7945" max="7945" width="8.88671875" style="220" customWidth="1"/>
    <col min="7946" max="7946" width="164.109375" style="220" customWidth="1"/>
    <col min="7947" max="7947" width="2.6640625" style="220" customWidth="1"/>
    <col min="7948" max="7948" width="13.44140625" style="220" customWidth="1"/>
    <col min="7949" max="7949" width="17.33203125" style="220" customWidth="1"/>
    <col min="7950" max="8188" width="8.88671875" style="220" customWidth="1"/>
    <col min="8189" max="8189" width="26.21875" style="220" customWidth="1"/>
    <col min="8190" max="8193" width="12.109375" style="220" customWidth="1"/>
    <col min="8194" max="8200" width="10.77734375" style="220"/>
    <col min="8201" max="8201" width="8.88671875" style="220" customWidth="1"/>
    <col min="8202" max="8202" width="164.109375" style="220" customWidth="1"/>
    <col min="8203" max="8203" width="2.6640625" style="220" customWidth="1"/>
    <col min="8204" max="8204" width="13.44140625" style="220" customWidth="1"/>
    <col min="8205" max="8205" width="17.33203125" style="220" customWidth="1"/>
    <col min="8206" max="8444" width="8.88671875" style="220" customWidth="1"/>
    <col min="8445" max="8445" width="26.21875" style="220" customWidth="1"/>
    <col min="8446" max="8449" width="12.109375" style="220" customWidth="1"/>
    <col min="8450" max="8456" width="10.77734375" style="220"/>
    <col min="8457" max="8457" width="8.88671875" style="220" customWidth="1"/>
    <col min="8458" max="8458" width="164.109375" style="220" customWidth="1"/>
    <col min="8459" max="8459" width="2.6640625" style="220" customWidth="1"/>
    <col min="8460" max="8460" width="13.44140625" style="220" customWidth="1"/>
    <col min="8461" max="8461" width="17.33203125" style="220" customWidth="1"/>
    <col min="8462" max="8700" width="8.88671875" style="220" customWidth="1"/>
    <col min="8701" max="8701" width="26.21875" style="220" customWidth="1"/>
    <col min="8702" max="8705" width="12.109375" style="220" customWidth="1"/>
    <col min="8706" max="8712" width="10.77734375" style="220"/>
    <col min="8713" max="8713" width="8.88671875" style="220" customWidth="1"/>
    <col min="8714" max="8714" width="164.109375" style="220" customWidth="1"/>
    <col min="8715" max="8715" width="2.6640625" style="220" customWidth="1"/>
    <col min="8716" max="8716" width="13.44140625" style="220" customWidth="1"/>
    <col min="8717" max="8717" width="17.33203125" style="220" customWidth="1"/>
    <col min="8718" max="8956" width="8.88671875" style="220" customWidth="1"/>
    <col min="8957" max="8957" width="26.21875" style="220" customWidth="1"/>
    <col min="8958" max="8961" width="12.109375" style="220" customWidth="1"/>
    <col min="8962" max="8968" width="10.77734375" style="220"/>
    <col min="8969" max="8969" width="8.88671875" style="220" customWidth="1"/>
    <col min="8970" max="8970" width="164.109375" style="220" customWidth="1"/>
    <col min="8971" max="8971" width="2.6640625" style="220" customWidth="1"/>
    <col min="8972" max="8972" width="13.44140625" style="220" customWidth="1"/>
    <col min="8973" max="8973" width="17.33203125" style="220" customWidth="1"/>
    <col min="8974" max="9212" width="8.88671875" style="220" customWidth="1"/>
    <col min="9213" max="9213" width="26.21875" style="220" customWidth="1"/>
    <col min="9214" max="9217" width="12.109375" style="220" customWidth="1"/>
    <col min="9218" max="9224" width="10.77734375" style="220"/>
    <col min="9225" max="9225" width="8.88671875" style="220" customWidth="1"/>
    <col min="9226" max="9226" width="164.109375" style="220" customWidth="1"/>
    <col min="9227" max="9227" width="2.6640625" style="220" customWidth="1"/>
    <col min="9228" max="9228" width="13.44140625" style="220" customWidth="1"/>
    <col min="9229" max="9229" width="17.33203125" style="220" customWidth="1"/>
    <col min="9230" max="9468" width="8.88671875" style="220" customWidth="1"/>
    <col min="9469" max="9469" width="26.21875" style="220" customWidth="1"/>
    <col min="9470" max="9473" width="12.109375" style="220" customWidth="1"/>
    <col min="9474" max="9480" width="10.77734375" style="220"/>
    <col min="9481" max="9481" width="8.88671875" style="220" customWidth="1"/>
    <col min="9482" max="9482" width="164.109375" style="220" customWidth="1"/>
    <col min="9483" max="9483" width="2.6640625" style="220" customWidth="1"/>
    <col min="9484" max="9484" width="13.44140625" style="220" customWidth="1"/>
    <col min="9485" max="9485" width="17.33203125" style="220" customWidth="1"/>
    <col min="9486" max="9724" width="8.88671875" style="220" customWidth="1"/>
    <col min="9725" max="9725" width="26.21875" style="220" customWidth="1"/>
    <col min="9726" max="9729" width="12.109375" style="220" customWidth="1"/>
    <col min="9730" max="9736" width="10.77734375" style="220"/>
    <col min="9737" max="9737" width="8.88671875" style="220" customWidth="1"/>
    <col min="9738" max="9738" width="164.109375" style="220" customWidth="1"/>
    <col min="9739" max="9739" width="2.6640625" style="220" customWidth="1"/>
    <col min="9740" max="9740" width="13.44140625" style="220" customWidth="1"/>
    <col min="9741" max="9741" width="17.33203125" style="220" customWidth="1"/>
    <col min="9742" max="9980" width="8.88671875" style="220" customWidth="1"/>
    <col min="9981" max="9981" width="26.21875" style="220" customWidth="1"/>
    <col min="9982" max="9985" width="12.109375" style="220" customWidth="1"/>
    <col min="9986" max="9992" width="10.77734375" style="220"/>
    <col min="9993" max="9993" width="8.88671875" style="220" customWidth="1"/>
    <col min="9994" max="9994" width="164.109375" style="220" customWidth="1"/>
    <col min="9995" max="9995" width="2.6640625" style="220" customWidth="1"/>
    <col min="9996" max="9996" width="13.44140625" style="220" customWidth="1"/>
    <col min="9997" max="9997" width="17.33203125" style="220" customWidth="1"/>
    <col min="9998" max="10236" width="8.88671875" style="220" customWidth="1"/>
    <col min="10237" max="10237" width="26.21875" style="220" customWidth="1"/>
    <col min="10238" max="10241" width="12.109375" style="220" customWidth="1"/>
    <col min="10242" max="10248" width="10.77734375" style="220"/>
    <col min="10249" max="10249" width="8.88671875" style="220" customWidth="1"/>
    <col min="10250" max="10250" width="164.109375" style="220" customWidth="1"/>
    <col min="10251" max="10251" width="2.6640625" style="220" customWidth="1"/>
    <col min="10252" max="10252" width="13.44140625" style="220" customWidth="1"/>
    <col min="10253" max="10253" width="17.33203125" style="220" customWidth="1"/>
    <col min="10254" max="10492" width="8.88671875" style="220" customWidth="1"/>
    <col min="10493" max="10493" width="26.21875" style="220" customWidth="1"/>
    <col min="10494" max="10497" width="12.109375" style="220" customWidth="1"/>
    <col min="10498" max="10504" width="10.77734375" style="220"/>
    <col min="10505" max="10505" width="8.88671875" style="220" customWidth="1"/>
    <col min="10506" max="10506" width="164.109375" style="220" customWidth="1"/>
    <col min="10507" max="10507" width="2.6640625" style="220" customWidth="1"/>
    <col min="10508" max="10508" width="13.44140625" style="220" customWidth="1"/>
    <col min="10509" max="10509" width="17.33203125" style="220" customWidth="1"/>
    <col min="10510" max="10748" width="8.88671875" style="220" customWidth="1"/>
    <col min="10749" max="10749" width="26.21875" style="220" customWidth="1"/>
    <col min="10750" max="10753" width="12.109375" style="220" customWidth="1"/>
    <col min="10754" max="10760" width="10.77734375" style="220"/>
    <col min="10761" max="10761" width="8.88671875" style="220" customWidth="1"/>
    <col min="10762" max="10762" width="164.109375" style="220" customWidth="1"/>
    <col min="10763" max="10763" width="2.6640625" style="220" customWidth="1"/>
    <col min="10764" max="10764" width="13.44140625" style="220" customWidth="1"/>
    <col min="10765" max="10765" width="17.33203125" style="220" customWidth="1"/>
    <col min="10766" max="11004" width="8.88671875" style="220" customWidth="1"/>
    <col min="11005" max="11005" width="26.21875" style="220" customWidth="1"/>
    <col min="11006" max="11009" width="12.109375" style="220" customWidth="1"/>
    <col min="11010" max="11016" width="10.77734375" style="220"/>
    <col min="11017" max="11017" width="8.88671875" style="220" customWidth="1"/>
    <col min="11018" max="11018" width="164.109375" style="220" customWidth="1"/>
    <col min="11019" max="11019" width="2.6640625" style="220" customWidth="1"/>
    <col min="11020" max="11020" width="13.44140625" style="220" customWidth="1"/>
    <col min="11021" max="11021" width="17.33203125" style="220" customWidth="1"/>
    <col min="11022" max="11260" width="8.88671875" style="220" customWidth="1"/>
    <col min="11261" max="11261" width="26.21875" style="220" customWidth="1"/>
    <col min="11262" max="11265" width="12.109375" style="220" customWidth="1"/>
    <col min="11266" max="11272" width="10.77734375" style="220"/>
    <col min="11273" max="11273" width="8.88671875" style="220" customWidth="1"/>
    <col min="11274" max="11274" width="164.109375" style="220" customWidth="1"/>
    <col min="11275" max="11275" width="2.6640625" style="220" customWidth="1"/>
    <col min="11276" max="11276" width="13.44140625" style="220" customWidth="1"/>
    <col min="11277" max="11277" width="17.33203125" style="220" customWidth="1"/>
    <col min="11278" max="11516" width="8.88671875" style="220" customWidth="1"/>
    <col min="11517" max="11517" width="26.21875" style="220" customWidth="1"/>
    <col min="11518" max="11521" width="12.109375" style="220" customWidth="1"/>
    <col min="11522" max="11528" width="10.77734375" style="220"/>
    <col min="11529" max="11529" width="8.88671875" style="220" customWidth="1"/>
    <col min="11530" max="11530" width="164.109375" style="220" customWidth="1"/>
    <col min="11531" max="11531" width="2.6640625" style="220" customWidth="1"/>
    <col min="11532" max="11532" width="13.44140625" style="220" customWidth="1"/>
    <col min="11533" max="11533" width="17.33203125" style="220" customWidth="1"/>
    <col min="11534" max="11772" width="8.88671875" style="220" customWidth="1"/>
    <col min="11773" max="11773" width="26.21875" style="220" customWidth="1"/>
    <col min="11774" max="11777" width="12.109375" style="220" customWidth="1"/>
    <col min="11778" max="11784" width="10.77734375" style="220"/>
    <col min="11785" max="11785" width="8.88671875" style="220" customWidth="1"/>
    <col min="11786" max="11786" width="164.109375" style="220" customWidth="1"/>
    <col min="11787" max="11787" width="2.6640625" style="220" customWidth="1"/>
    <col min="11788" max="11788" width="13.44140625" style="220" customWidth="1"/>
    <col min="11789" max="11789" width="17.33203125" style="220" customWidth="1"/>
    <col min="11790" max="12028" width="8.88671875" style="220" customWidth="1"/>
    <col min="12029" max="12029" width="26.21875" style="220" customWidth="1"/>
    <col min="12030" max="12033" width="12.109375" style="220" customWidth="1"/>
    <col min="12034" max="12040" width="10.77734375" style="220"/>
    <col min="12041" max="12041" width="8.88671875" style="220" customWidth="1"/>
    <col min="12042" max="12042" width="164.109375" style="220" customWidth="1"/>
    <col min="12043" max="12043" width="2.6640625" style="220" customWidth="1"/>
    <col min="12044" max="12044" width="13.44140625" style="220" customWidth="1"/>
    <col min="12045" max="12045" width="17.33203125" style="220" customWidth="1"/>
    <col min="12046" max="12284" width="8.88671875" style="220" customWidth="1"/>
    <col min="12285" max="12285" width="26.21875" style="220" customWidth="1"/>
    <col min="12286" max="12289" width="12.109375" style="220" customWidth="1"/>
    <col min="12290" max="12296" width="10.77734375" style="220"/>
    <col min="12297" max="12297" width="8.88671875" style="220" customWidth="1"/>
    <col min="12298" max="12298" width="164.109375" style="220" customWidth="1"/>
    <col min="12299" max="12299" width="2.6640625" style="220" customWidth="1"/>
    <col min="12300" max="12300" width="13.44140625" style="220" customWidth="1"/>
    <col min="12301" max="12301" width="17.33203125" style="220" customWidth="1"/>
    <col min="12302" max="12540" width="8.88671875" style="220" customWidth="1"/>
    <col min="12541" max="12541" width="26.21875" style="220" customWidth="1"/>
    <col min="12542" max="12545" width="12.109375" style="220" customWidth="1"/>
    <col min="12546" max="12552" width="10.77734375" style="220"/>
    <col min="12553" max="12553" width="8.88671875" style="220" customWidth="1"/>
    <col min="12554" max="12554" width="164.109375" style="220" customWidth="1"/>
    <col min="12555" max="12555" width="2.6640625" style="220" customWidth="1"/>
    <col min="12556" max="12556" width="13.44140625" style="220" customWidth="1"/>
    <col min="12557" max="12557" width="17.33203125" style="220" customWidth="1"/>
    <col min="12558" max="12796" width="8.88671875" style="220" customWidth="1"/>
    <col min="12797" max="12797" width="26.21875" style="220" customWidth="1"/>
    <col min="12798" max="12801" width="12.109375" style="220" customWidth="1"/>
    <col min="12802" max="12808" width="10.77734375" style="220"/>
    <col min="12809" max="12809" width="8.88671875" style="220" customWidth="1"/>
    <col min="12810" max="12810" width="164.109375" style="220" customWidth="1"/>
    <col min="12811" max="12811" width="2.6640625" style="220" customWidth="1"/>
    <col min="12812" max="12812" width="13.44140625" style="220" customWidth="1"/>
    <col min="12813" max="12813" width="17.33203125" style="220" customWidth="1"/>
    <col min="12814" max="13052" width="8.88671875" style="220" customWidth="1"/>
    <col min="13053" max="13053" width="26.21875" style="220" customWidth="1"/>
    <col min="13054" max="13057" width="12.109375" style="220" customWidth="1"/>
    <col min="13058" max="13064" width="10.77734375" style="220"/>
    <col min="13065" max="13065" width="8.88671875" style="220" customWidth="1"/>
    <col min="13066" max="13066" width="164.109375" style="220" customWidth="1"/>
    <col min="13067" max="13067" width="2.6640625" style="220" customWidth="1"/>
    <col min="13068" max="13068" width="13.44140625" style="220" customWidth="1"/>
    <col min="13069" max="13069" width="17.33203125" style="220" customWidth="1"/>
    <col min="13070" max="13308" width="8.88671875" style="220" customWidth="1"/>
    <col min="13309" max="13309" width="26.21875" style="220" customWidth="1"/>
    <col min="13310" max="13313" width="12.109375" style="220" customWidth="1"/>
    <col min="13314" max="13320" width="10.77734375" style="220"/>
    <col min="13321" max="13321" width="8.88671875" style="220" customWidth="1"/>
    <col min="13322" max="13322" width="164.109375" style="220" customWidth="1"/>
    <col min="13323" max="13323" width="2.6640625" style="220" customWidth="1"/>
    <col min="13324" max="13324" width="13.44140625" style="220" customWidth="1"/>
    <col min="13325" max="13325" width="17.33203125" style="220" customWidth="1"/>
    <col min="13326" max="13564" width="8.88671875" style="220" customWidth="1"/>
    <col min="13565" max="13565" width="26.21875" style="220" customWidth="1"/>
    <col min="13566" max="13569" width="12.109375" style="220" customWidth="1"/>
    <col min="13570" max="13576" width="10.77734375" style="220"/>
    <col min="13577" max="13577" width="8.88671875" style="220" customWidth="1"/>
    <col min="13578" max="13578" width="164.109375" style="220" customWidth="1"/>
    <col min="13579" max="13579" width="2.6640625" style="220" customWidth="1"/>
    <col min="13580" max="13580" width="13.44140625" style="220" customWidth="1"/>
    <col min="13581" max="13581" width="17.33203125" style="220" customWidth="1"/>
    <col min="13582" max="13820" width="8.88671875" style="220" customWidth="1"/>
    <col min="13821" max="13821" width="26.21875" style="220" customWidth="1"/>
    <col min="13822" max="13825" width="12.109375" style="220" customWidth="1"/>
    <col min="13826" max="13832" width="10.77734375" style="220"/>
    <col min="13833" max="13833" width="8.88671875" style="220" customWidth="1"/>
    <col min="13834" max="13834" width="164.109375" style="220" customWidth="1"/>
    <col min="13835" max="13835" width="2.6640625" style="220" customWidth="1"/>
    <col min="13836" max="13836" width="13.44140625" style="220" customWidth="1"/>
    <col min="13837" max="13837" width="17.33203125" style="220" customWidth="1"/>
    <col min="13838" max="14076" width="8.88671875" style="220" customWidth="1"/>
    <col min="14077" max="14077" width="26.21875" style="220" customWidth="1"/>
    <col min="14078" max="14081" width="12.109375" style="220" customWidth="1"/>
    <col min="14082" max="14088" width="10.77734375" style="220"/>
    <col min="14089" max="14089" width="8.88671875" style="220" customWidth="1"/>
    <col min="14090" max="14090" width="164.109375" style="220" customWidth="1"/>
    <col min="14091" max="14091" width="2.6640625" style="220" customWidth="1"/>
    <col min="14092" max="14092" width="13.44140625" style="220" customWidth="1"/>
    <col min="14093" max="14093" width="17.33203125" style="220" customWidth="1"/>
    <col min="14094" max="14332" width="8.88671875" style="220" customWidth="1"/>
    <col min="14333" max="14333" width="26.21875" style="220" customWidth="1"/>
    <col min="14334" max="14337" width="12.109375" style="220" customWidth="1"/>
    <col min="14338" max="14344" width="10.77734375" style="220"/>
    <col min="14345" max="14345" width="8.88671875" style="220" customWidth="1"/>
    <col min="14346" max="14346" width="164.109375" style="220" customWidth="1"/>
    <col min="14347" max="14347" width="2.6640625" style="220" customWidth="1"/>
    <col min="14348" max="14348" width="13.44140625" style="220" customWidth="1"/>
    <col min="14349" max="14349" width="17.33203125" style="220" customWidth="1"/>
    <col min="14350" max="14588" width="8.88671875" style="220" customWidth="1"/>
    <col min="14589" max="14589" width="26.21875" style="220" customWidth="1"/>
    <col min="14590" max="14593" width="12.109375" style="220" customWidth="1"/>
    <col min="14594" max="14600" width="10.77734375" style="220"/>
    <col min="14601" max="14601" width="8.88671875" style="220" customWidth="1"/>
    <col min="14602" max="14602" width="164.109375" style="220" customWidth="1"/>
    <col min="14603" max="14603" width="2.6640625" style="220" customWidth="1"/>
    <col min="14604" max="14604" width="13.44140625" style="220" customWidth="1"/>
    <col min="14605" max="14605" width="17.33203125" style="220" customWidth="1"/>
    <col min="14606" max="14844" width="8.88671875" style="220" customWidth="1"/>
    <col min="14845" max="14845" width="26.21875" style="220" customWidth="1"/>
    <col min="14846" max="14849" width="12.109375" style="220" customWidth="1"/>
    <col min="14850" max="14856" width="10.77734375" style="220"/>
    <col min="14857" max="14857" width="8.88671875" style="220" customWidth="1"/>
    <col min="14858" max="14858" width="164.109375" style="220" customWidth="1"/>
    <col min="14859" max="14859" width="2.6640625" style="220" customWidth="1"/>
    <col min="14860" max="14860" width="13.44140625" style="220" customWidth="1"/>
    <col min="14861" max="14861" width="17.33203125" style="220" customWidth="1"/>
    <col min="14862" max="15100" width="8.88671875" style="220" customWidth="1"/>
    <col min="15101" max="15101" width="26.21875" style="220" customWidth="1"/>
    <col min="15102" max="15105" width="12.109375" style="220" customWidth="1"/>
    <col min="15106" max="15112" width="10.77734375" style="220"/>
    <col min="15113" max="15113" width="8.88671875" style="220" customWidth="1"/>
    <col min="15114" max="15114" width="164.109375" style="220" customWidth="1"/>
    <col min="15115" max="15115" width="2.6640625" style="220" customWidth="1"/>
    <col min="15116" max="15116" width="13.44140625" style="220" customWidth="1"/>
    <col min="15117" max="15117" width="17.33203125" style="220" customWidth="1"/>
    <col min="15118" max="15356" width="8.88671875" style="220" customWidth="1"/>
    <col min="15357" max="15357" width="26.21875" style="220" customWidth="1"/>
    <col min="15358" max="15361" width="12.109375" style="220" customWidth="1"/>
    <col min="15362" max="15368" width="10.77734375" style="220"/>
    <col min="15369" max="15369" width="8.88671875" style="220" customWidth="1"/>
    <col min="15370" max="15370" width="164.109375" style="220" customWidth="1"/>
    <col min="15371" max="15371" width="2.6640625" style="220" customWidth="1"/>
    <col min="15372" max="15372" width="13.44140625" style="220" customWidth="1"/>
    <col min="15373" max="15373" width="17.33203125" style="220" customWidth="1"/>
    <col min="15374" max="15612" width="8.88671875" style="220" customWidth="1"/>
    <col min="15613" max="15613" width="26.21875" style="220" customWidth="1"/>
    <col min="15614" max="15617" width="12.109375" style="220" customWidth="1"/>
    <col min="15618" max="15624" width="10.77734375" style="220"/>
    <col min="15625" max="15625" width="8.88671875" style="220" customWidth="1"/>
    <col min="15626" max="15626" width="164.109375" style="220" customWidth="1"/>
    <col min="15627" max="15627" width="2.6640625" style="220" customWidth="1"/>
    <col min="15628" max="15628" width="13.44140625" style="220" customWidth="1"/>
    <col min="15629" max="15629" width="17.33203125" style="220" customWidth="1"/>
    <col min="15630" max="15868" width="8.88671875" style="220" customWidth="1"/>
    <col min="15869" max="15869" width="26.21875" style="220" customWidth="1"/>
    <col min="15870" max="15873" width="12.109375" style="220" customWidth="1"/>
    <col min="15874" max="15880" width="10.77734375" style="220"/>
    <col min="15881" max="15881" width="8.88671875" style="220" customWidth="1"/>
    <col min="15882" max="15882" width="164.109375" style="220" customWidth="1"/>
    <col min="15883" max="15883" width="2.6640625" style="220" customWidth="1"/>
    <col min="15884" max="15884" width="13.44140625" style="220" customWidth="1"/>
    <col min="15885" max="15885" width="17.33203125" style="220" customWidth="1"/>
    <col min="15886" max="16124" width="8.88671875" style="220" customWidth="1"/>
    <col min="16125" max="16125" width="26.21875" style="220" customWidth="1"/>
    <col min="16126" max="16129" width="12.109375" style="220" customWidth="1"/>
    <col min="16130" max="16136" width="10.77734375" style="220"/>
    <col min="16137" max="16137" width="8.88671875" style="220" customWidth="1"/>
    <col min="16138" max="16138" width="164.109375" style="220" customWidth="1"/>
    <col min="16139" max="16139" width="2.6640625" style="220" customWidth="1"/>
    <col min="16140" max="16140" width="13.44140625" style="220" customWidth="1"/>
    <col min="16141" max="16141" width="17.33203125" style="220" customWidth="1"/>
    <col min="16142" max="16380" width="8.88671875" style="220" customWidth="1"/>
    <col min="16381" max="16381" width="26.21875" style="220" customWidth="1"/>
    <col min="16382" max="16384" width="12.109375" style="220" customWidth="1"/>
  </cols>
  <sheetData>
    <row r="1" spans="1:16" ht="36" customHeight="1">
      <c r="A1" s="2207" t="s">
        <v>926</v>
      </c>
      <c r="B1" s="2207"/>
      <c r="C1" s="2207"/>
      <c r="D1" s="2207"/>
      <c r="E1" s="2207"/>
      <c r="F1" s="2207"/>
      <c r="G1" s="2207"/>
      <c r="H1" s="2207"/>
      <c r="I1" s="2207"/>
      <c r="J1" s="2207"/>
      <c r="K1" s="2207"/>
      <c r="L1" s="2207"/>
      <c r="M1" s="931"/>
    </row>
    <row r="2" spans="1:16" ht="12" customHeight="1" thickBot="1">
      <c r="D2" s="220"/>
      <c r="E2" s="220"/>
      <c r="F2" s="220"/>
      <c r="G2" s="220"/>
    </row>
    <row r="3" spans="1:16" ht="17.25" customHeight="1" thickBot="1">
      <c r="C3" s="388"/>
      <c r="D3" s="376"/>
      <c r="E3" s="2208">
        <v>2017</v>
      </c>
      <c r="F3" s="2209"/>
      <c r="G3" s="2209"/>
      <c r="H3" s="2210"/>
      <c r="I3" s="2208">
        <v>2016</v>
      </c>
      <c r="J3" s="2209"/>
      <c r="K3" s="2209"/>
      <c r="L3" s="2210"/>
    </row>
    <row r="4" spans="1:16" ht="17.25" customHeight="1" thickBot="1">
      <c r="C4" s="388"/>
      <c r="D4" s="1585"/>
      <c r="E4" s="1407" t="s">
        <v>1</v>
      </c>
      <c r="F4" s="898" t="s">
        <v>2</v>
      </c>
      <c r="G4" s="898" t="s">
        <v>3</v>
      </c>
      <c r="H4" s="1408" t="s">
        <v>4</v>
      </c>
      <c r="I4" s="1314" t="s">
        <v>1</v>
      </c>
      <c r="J4" s="898" t="s">
        <v>2</v>
      </c>
      <c r="K4" s="1566" t="s">
        <v>3</v>
      </c>
      <c r="L4" s="1408" t="s">
        <v>4</v>
      </c>
      <c r="M4" s="392" t="s">
        <v>485</v>
      </c>
    </row>
    <row r="5" spans="1:16" ht="20.100000000000001" customHeight="1" thickBot="1">
      <c r="A5" s="1586" t="s">
        <v>171</v>
      </c>
      <c r="B5" s="332"/>
      <c r="C5" s="333"/>
      <c r="D5" s="334" t="s">
        <v>749</v>
      </c>
      <c r="E5" s="2211" t="s">
        <v>486</v>
      </c>
      <c r="F5" s="2212"/>
      <c r="G5" s="2212"/>
      <c r="H5" s="2212"/>
      <c r="I5" s="2212"/>
      <c r="J5" s="2212"/>
      <c r="K5" s="2212"/>
      <c r="L5" s="2213"/>
      <c r="M5" s="335" t="s">
        <v>486</v>
      </c>
    </row>
    <row r="6" spans="1:16" ht="24" customHeight="1">
      <c r="A6" s="336"/>
      <c r="B6" s="1792" t="s">
        <v>220</v>
      </c>
      <c r="C6" s="1797"/>
      <c r="D6" s="1797"/>
      <c r="E6" s="1797"/>
      <c r="F6" s="1797"/>
      <c r="G6" s="1797"/>
      <c r="H6" s="1797"/>
      <c r="I6" s="1797"/>
      <c r="J6" s="1797"/>
      <c r="K6" s="1797"/>
      <c r="L6" s="1798"/>
      <c r="M6" s="337"/>
    </row>
    <row r="7" spans="1:16" ht="20.100000000000001" customHeight="1">
      <c r="A7" s="404">
        <v>1</v>
      </c>
      <c r="B7" s="1589" t="s">
        <v>750</v>
      </c>
      <c r="C7" s="1590"/>
      <c r="D7" s="340" t="s">
        <v>267</v>
      </c>
      <c r="E7" s="1569"/>
      <c r="F7" s="1567"/>
      <c r="G7" s="1567">
        <v>2850</v>
      </c>
      <c r="H7" s="1568">
        <v>2820</v>
      </c>
      <c r="I7" s="1569">
        <v>2718</v>
      </c>
      <c r="J7" s="1567">
        <v>2663</v>
      </c>
      <c r="K7" s="1567">
        <v>2689</v>
      </c>
      <c r="L7" s="1568">
        <v>2691</v>
      </c>
      <c r="M7" s="341">
        <f>K7-H7</f>
        <v>-131</v>
      </c>
    </row>
    <row r="8" spans="1:16" ht="17.25" customHeight="1">
      <c r="A8" s="408">
        <v>2</v>
      </c>
      <c r="B8" s="959" t="s">
        <v>60</v>
      </c>
      <c r="C8" s="1591"/>
      <c r="D8" s="340" t="s">
        <v>268</v>
      </c>
      <c r="E8" s="1572"/>
      <c r="F8" s="1570"/>
      <c r="G8" s="1570">
        <v>7164</v>
      </c>
      <c r="H8" s="1571">
        <v>7065</v>
      </c>
      <c r="I8" s="1572">
        <v>6706</v>
      </c>
      <c r="J8" s="1570">
        <v>6683</v>
      </c>
      <c r="K8" s="1570">
        <v>6530</v>
      </c>
      <c r="L8" s="1571">
        <v>6593</v>
      </c>
      <c r="M8" s="341">
        <f>K8-H8</f>
        <v>-535</v>
      </c>
    </row>
    <row r="9" spans="1:16" ht="17.25" customHeight="1">
      <c r="A9" s="408">
        <v>3</v>
      </c>
      <c r="B9" s="959" t="s">
        <v>217</v>
      </c>
      <c r="C9" s="1591"/>
      <c r="D9" s="340" t="s">
        <v>269</v>
      </c>
      <c r="E9" s="1572"/>
      <c r="F9" s="1570"/>
      <c r="G9" s="1570">
        <v>221</v>
      </c>
      <c r="H9" s="1571">
        <v>173</v>
      </c>
      <c r="I9" s="1572">
        <v>218</v>
      </c>
      <c r="J9" s="1570">
        <v>217</v>
      </c>
      <c r="K9" s="1570">
        <v>145</v>
      </c>
      <c r="L9" s="1571">
        <v>91</v>
      </c>
      <c r="M9" s="341">
        <f>K9-H9</f>
        <v>-28</v>
      </c>
    </row>
    <row r="10" spans="1:16" ht="18" hidden="1" customHeight="1">
      <c r="A10" s="408">
        <v>4</v>
      </c>
      <c r="B10" s="338" t="s">
        <v>286</v>
      </c>
      <c r="C10" s="339"/>
      <c r="D10" s="340"/>
      <c r="E10" s="1572"/>
      <c r="F10" s="1570"/>
      <c r="G10" s="1570"/>
      <c r="H10" s="1571">
        <v>0</v>
      </c>
      <c r="I10" s="1572"/>
      <c r="J10" s="1570"/>
      <c r="K10" s="1570"/>
      <c r="L10" s="1571"/>
      <c r="M10" s="341">
        <v>0</v>
      </c>
    </row>
    <row r="11" spans="1:16" ht="18" customHeight="1">
      <c r="A11" s="418">
        <v>5</v>
      </c>
      <c r="B11" s="2214" t="s">
        <v>287</v>
      </c>
      <c r="C11" s="2215"/>
      <c r="D11" s="342" t="s">
        <v>270</v>
      </c>
      <c r="E11" s="1572"/>
      <c r="F11" s="1570"/>
      <c r="G11" s="1570">
        <v>7</v>
      </c>
      <c r="H11" s="1571">
        <v>7</v>
      </c>
      <c r="I11" s="1572">
        <v>7</v>
      </c>
      <c r="J11" s="1570">
        <v>7</v>
      </c>
      <c r="K11" s="1570">
        <v>0</v>
      </c>
      <c r="L11" s="1571">
        <v>0</v>
      </c>
      <c r="M11" s="343">
        <v>0</v>
      </c>
    </row>
    <row r="12" spans="1:16" s="225" customFormat="1" ht="18" customHeight="1">
      <c r="A12" s="1964">
        <v>6</v>
      </c>
      <c r="B12" s="358" t="s">
        <v>221</v>
      </c>
      <c r="C12" s="359"/>
      <c r="D12" s="360"/>
      <c r="E12" s="1575">
        <f t="shared" ref="E12:F12" si="0">SUBTOTAL(9,E7:E11)</f>
        <v>0</v>
      </c>
      <c r="F12" s="1573">
        <f t="shared" si="0"/>
        <v>0</v>
      </c>
      <c r="G12" s="1573">
        <v>10242</v>
      </c>
      <c r="H12" s="1574">
        <v>10065</v>
      </c>
      <c r="I12" s="1575">
        <v>9649</v>
      </c>
      <c r="J12" s="1573">
        <v>9570</v>
      </c>
      <c r="K12" s="1573">
        <v>9364</v>
      </c>
      <c r="L12" s="1574">
        <v>9375</v>
      </c>
      <c r="M12" s="345">
        <f>SUM(M7:M11)</f>
        <v>-694</v>
      </c>
    </row>
    <row r="13" spans="1:16" ht="24" customHeight="1">
      <c r="A13" s="346"/>
      <c r="B13" s="1791" t="s">
        <v>329</v>
      </c>
      <c r="C13" s="1795"/>
      <c r="D13" s="1795"/>
      <c r="E13" s="1795"/>
      <c r="F13" s="1795"/>
      <c r="G13" s="1795"/>
      <c r="H13" s="1795"/>
      <c r="I13" s="1795"/>
      <c r="J13" s="1795"/>
      <c r="K13" s="1795"/>
      <c r="L13" s="2068"/>
      <c r="M13" s="347"/>
    </row>
    <row r="14" spans="1:16" ht="17.25" hidden="1" customHeight="1">
      <c r="A14" s="908">
        <v>7</v>
      </c>
      <c r="B14" s="1587" t="s">
        <v>487</v>
      </c>
      <c r="C14" s="1588"/>
      <c r="D14" s="349"/>
      <c r="E14" s="1569">
        <v>0</v>
      </c>
      <c r="F14" s="1567">
        <v>0</v>
      </c>
      <c r="G14" s="1567">
        <v>0</v>
      </c>
      <c r="H14" s="1568">
        <v>0</v>
      </c>
      <c r="I14" s="1569">
        <v>0</v>
      </c>
      <c r="J14" s="1567">
        <v>0</v>
      </c>
      <c r="K14" s="1567">
        <v>0</v>
      </c>
      <c r="L14" s="1568">
        <v>0</v>
      </c>
      <c r="M14" s="351"/>
    </row>
    <row r="15" spans="1:16" ht="17.25" customHeight="1">
      <c r="A15" s="411">
        <v>8</v>
      </c>
      <c r="B15" s="1592" t="s">
        <v>488</v>
      </c>
      <c r="C15" s="1505"/>
      <c r="D15" s="349" t="s">
        <v>673</v>
      </c>
      <c r="E15" s="1572"/>
      <c r="F15" s="1570"/>
      <c r="G15" s="1570">
        <v>1677</v>
      </c>
      <c r="H15" s="1571">
        <v>1662</v>
      </c>
      <c r="I15" s="1572">
        <v>1669</v>
      </c>
      <c r="J15" s="1570">
        <v>1661</v>
      </c>
      <c r="K15" s="1570">
        <v>1545</v>
      </c>
      <c r="L15" s="1571">
        <v>1557</v>
      </c>
      <c r="M15" s="351">
        <f t="shared" ref="M15:M28" si="1">K15-H15</f>
        <v>-117</v>
      </c>
      <c r="P15" s="1779"/>
    </row>
    <row r="16" spans="1:16" ht="17.25" customHeight="1">
      <c r="A16" s="408">
        <v>9</v>
      </c>
      <c r="B16" s="1592" t="s">
        <v>330</v>
      </c>
      <c r="C16" s="1505"/>
      <c r="D16" s="349" t="s">
        <v>271</v>
      </c>
      <c r="E16" s="1572"/>
      <c r="F16" s="1570"/>
      <c r="G16" s="1570">
        <v>1016</v>
      </c>
      <c r="H16" s="1571">
        <v>997</v>
      </c>
      <c r="I16" s="1572">
        <v>985</v>
      </c>
      <c r="J16" s="1570">
        <v>977</v>
      </c>
      <c r="K16" s="1570">
        <v>954</v>
      </c>
      <c r="L16" s="1571">
        <v>898</v>
      </c>
      <c r="M16" s="351">
        <f t="shared" si="1"/>
        <v>-43</v>
      </c>
    </row>
    <row r="17" spans="1:13" ht="18" hidden="1" customHeight="1">
      <c r="A17" s="408">
        <v>10</v>
      </c>
      <c r="B17" s="338" t="s">
        <v>222</v>
      </c>
      <c r="C17" s="339"/>
      <c r="D17" s="349" t="s">
        <v>272</v>
      </c>
      <c r="E17" s="1572"/>
      <c r="F17" s="1570"/>
      <c r="G17" s="1570">
        <v>1016</v>
      </c>
      <c r="H17" s="1571">
        <v>0</v>
      </c>
      <c r="I17" s="1572">
        <v>0</v>
      </c>
      <c r="J17" s="1570"/>
      <c r="K17" s="1570">
        <v>0</v>
      </c>
      <c r="L17" s="1571">
        <v>0</v>
      </c>
      <c r="M17" s="351">
        <f t="shared" si="1"/>
        <v>0</v>
      </c>
    </row>
    <row r="18" spans="1:13" ht="17.25" customHeight="1">
      <c r="A18" s="408">
        <v>11</v>
      </c>
      <c r="B18" s="1592" t="s">
        <v>331</v>
      </c>
      <c r="C18" s="1505"/>
      <c r="D18" s="349" t="s">
        <v>273</v>
      </c>
      <c r="E18" s="1572"/>
      <c r="F18" s="1570"/>
      <c r="G18" s="1570">
        <v>91</v>
      </c>
      <c r="H18" s="1571">
        <v>131</v>
      </c>
      <c r="I18" s="1572">
        <v>135</v>
      </c>
      <c r="J18" s="1570">
        <v>165</v>
      </c>
      <c r="K18" s="1570">
        <v>160</v>
      </c>
      <c r="L18" s="1571">
        <v>124</v>
      </c>
      <c r="M18" s="351">
        <f t="shared" si="1"/>
        <v>29</v>
      </c>
    </row>
    <row r="19" spans="1:13" ht="17.25" customHeight="1">
      <c r="A19" s="408">
        <v>12</v>
      </c>
      <c r="B19" s="1592" t="s">
        <v>665</v>
      </c>
      <c r="C19" s="1505"/>
      <c r="D19" s="349" t="s">
        <v>289</v>
      </c>
      <c r="E19" s="1572"/>
      <c r="F19" s="1570"/>
      <c r="G19" s="1570">
        <v>0</v>
      </c>
      <c r="H19" s="1571">
        <v>0</v>
      </c>
      <c r="I19" s="1572">
        <v>0</v>
      </c>
      <c r="J19" s="1570">
        <v>0</v>
      </c>
      <c r="K19" s="1570">
        <v>0</v>
      </c>
      <c r="L19" s="1571">
        <v>12</v>
      </c>
      <c r="M19" s="351">
        <f t="shared" si="1"/>
        <v>0</v>
      </c>
    </row>
    <row r="20" spans="1:13" ht="18" hidden="1" customHeight="1">
      <c r="A20" s="408">
        <v>13</v>
      </c>
      <c r="B20" s="338" t="s">
        <v>223</v>
      </c>
      <c r="C20" s="339"/>
      <c r="D20" s="349"/>
      <c r="E20" s="1572"/>
      <c r="F20" s="1570"/>
      <c r="G20" s="1570">
        <v>0</v>
      </c>
      <c r="H20" s="1571">
        <v>0</v>
      </c>
      <c r="I20" s="1572">
        <v>0</v>
      </c>
      <c r="J20" s="1570"/>
      <c r="K20" s="1570">
        <v>0</v>
      </c>
      <c r="L20" s="1571">
        <v>0</v>
      </c>
      <c r="M20" s="351">
        <f t="shared" si="1"/>
        <v>0</v>
      </c>
    </row>
    <row r="21" spans="1:13" ht="17.25" customHeight="1">
      <c r="A21" s="408">
        <v>14</v>
      </c>
      <c r="B21" s="1592" t="s">
        <v>328</v>
      </c>
      <c r="C21" s="1505"/>
      <c r="D21" s="352" t="s">
        <v>274</v>
      </c>
      <c r="E21" s="1572"/>
      <c r="F21" s="1570"/>
      <c r="G21" s="1570">
        <v>-25</v>
      </c>
      <c r="H21" s="1571">
        <v>-17</v>
      </c>
      <c r="I21" s="1572">
        <v>-14</v>
      </c>
      <c r="J21" s="1570">
        <v>-2</v>
      </c>
      <c r="K21" s="1570">
        <v>-1</v>
      </c>
      <c r="L21" s="1571">
        <v>28</v>
      </c>
      <c r="M21" s="351">
        <f t="shared" si="1"/>
        <v>16</v>
      </c>
    </row>
    <row r="22" spans="1:13" ht="17.25" customHeight="1">
      <c r="A22" s="408">
        <v>15</v>
      </c>
      <c r="B22" s="1592" t="s">
        <v>332</v>
      </c>
      <c r="C22" s="1505"/>
      <c r="D22" s="349" t="s">
        <v>275</v>
      </c>
      <c r="E22" s="1572"/>
      <c r="F22" s="1570"/>
      <c r="G22" s="1570">
        <v>7</v>
      </c>
      <c r="H22" s="1571">
        <v>18</v>
      </c>
      <c r="I22" s="1572">
        <v>7</v>
      </c>
      <c r="J22" s="1570">
        <v>8</v>
      </c>
      <c r="K22" s="1570">
        <v>30</v>
      </c>
      <c r="L22" s="1571">
        <v>13</v>
      </c>
      <c r="M22" s="351">
        <f t="shared" si="1"/>
        <v>12</v>
      </c>
    </row>
    <row r="23" spans="1:13" ht="17.25" customHeight="1">
      <c r="A23" s="408">
        <v>16</v>
      </c>
      <c r="B23" s="1592" t="s">
        <v>489</v>
      </c>
      <c r="C23" s="1505"/>
      <c r="D23" s="349"/>
      <c r="E23" s="1572"/>
      <c r="F23" s="1570"/>
      <c r="G23" s="1570">
        <v>6</v>
      </c>
      <c r="H23" s="1571">
        <v>6</v>
      </c>
      <c r="I23" s="1572">
        <v>2</v>
      </c>
      <c r="J23" s="1570">
        <v>3</v>
      </c>
      <c r="K23" s="1570">
        <v>7</v>
      </c>
      <c r="L23" s="1571">
        <v>0</v>
      </c>
      <c r="M23" s="351">
        <f t="shared" si="1"/>
        <v>1</v>
      </c>
    </row>
    <row r="24" spans="1:13" s="354" customFormat="1" ht="18" hidden="1" customHeight="1">
      <c r="A24" s="408">
        <v>17</v>
      </c>
      <c r="B24" s="338" t="s">
        <v>0</v>
      </c>
      <c r="C24" s="353"/>
      <c r="D24" s="349"/>
      <c r="E24" s="1572"/>
      <c r="F24" s="1570"/>
      <c r="G24" s="1570">
        <v>6</v>
      </c>
      <c r="H24" s="1571"/>
      <c r="I24" s="1572"/>
      <c r="J24" s="1570"/>
      <c r="K24" s="1570">
        <v>0</v>
      </c>
      <c r="L24" s="1571"/>
      <c r="M24" s="351">
        <f t="shared" si="1"/>
        <v>0</v>
      </c>
    </row>
    <row r="25" spans="1:13" s="354" customFormat="1" ht="18" hidden="1" customHeight="1">
      <c r="A25" s="411">
        <v>18</v>
      </c>
      <c r="B25" s="338" t="s">
        <v>311</v>
      </c>
      <c r="C25" s="353"/>
      <c r="D25" s="349" t="s">
        <v>276</v>
      </c>
      <c r="E25" s="1572"/>
      <c r="F25" s="1570"/>
      <c r="G25" s="1570"/>
      <c r="H25" s="1571"/>
      <c r="I25" s="1572"/>
      <c r="J25" s="1570"/>
      <c r="K25" s="1570">
        <v>0</v>
      </c>
      <c r="L25" s="1571"/>
      <c r="M25" s="351">
        <f t="shared" si="1"/>
        <v>0</v>
      </c>
    </row>
    <row r="26" spans="1:13" s="354" customFormat="1" ht="18" hidden="1" customHeight="1">
      <c r="A26" s="408">
        <v>19</v>
      </c>
      <c r="B26" s="338" t="s">
        <v>225</v>
      </c>
      <c r="C26" s="339"/>
      <c r="D26" s="349" t="s">
        <v>277</v>
      </c>
      <c r="E26" s="1572"/>
      <c r="F26" s="1570"/>
      <c r="G26" s="1570"/>
      <c r="H26" s="1571"/>
      <c r="I26" s="1572"/>
      <c r="J26" s="1570"/>
      <c r="K26" s="1570">
        <v>0</v>
      </c>
      <c r="L26" s="1571"/>
      <c r="M26" s="351">
        <f t="shared" si="1"/>
        <v>0</v>
      </c>
    </row>
    <row r="27" spans="1:13" s="354" customFormat="1" ht="18" hidden="1" customHeight="1">
      <c r="A27" s="408">
        <v>20</v>
      </c>
      <c r="B27" s="338" t="s">
        <v>226</v>
      </c>
      <c r="C27" s="339"/>
      <c r="D27" s="349"/>
      <c r="E27" s="1572"/>
      <c r="F27" s="1570"/>
      <c r="G27" s="1570"/>
      <c r="H27" s="1571"/>
      <c r="I27" s="1572"/>
      <c r="J27" s="1570"/>
      <c r="K27" s="1570">
        <v>0</v>
      </c>
      <c r="L27" s="1571"/>
      <c r="M27" s="351">
        <f t="shared" si="1"/>
        <v>0</v>
      </c>
    </row>
    <row r="28" spans="1:13" ht="18" hidden="1" customHeight="1">
      <c r="A28" s="408">
        <v>21</v>
      </c>
      <c r="B28" s="338" t="s">
        <v>227</v>
      </c>
      <c r="C28" s="339"/>
      <c r="D28" s="349"/>
      <c r="E28" s="1572"/>
      <c r="F28" s="1570"/>
      <c r="G28" s="1570"/>
      <c r="H28" s="1571"/>
      <c r="I28" s="1572"/>
      <c r="J28" s="1570"/>
      <c r="K28" s="1570">
        <v>0</v>
      </c>
      <c r="L28" s="1571"/>
      <c r="M28" s="351">
        <f t="shared" si="1"/>
        <v>0</v>
      </c>
    </row>
    <row r="29" spans="1:13" s="225" customFormat="1" ht="17.25" customHeight="1">
      <c r="A29" s="411">
        <v>22</v>
      </c>
      <c r="B29" s="1592" t="s">
        <v>228</v>
      </c>
      <c r="C29" s="1505"/>
      <c r="D29" s="349"/>
      <c r="E29" s="1572"/>
      <c r="F29" s="1570"/>
      <c r="G29" s="1570"/>
      <c r="H29" s="1571"/>
      <c r="I29" s="1572"/>
      <c r="J29" s="1570"/>
      <c r="K29" s="1570"/>
      <c r="L29" s="1571"/>
      <c r="M29" s="351"/>
    </row>
    <row r="30" spans="1:13" s="225" customFormat="1" ht="17.25" customHeight="1">
      <c r="A30" s="411">
        <v>23</v>
      </c>
      <c r="B30" s="1595" t="s">
        <v>862</v>
      </c>
      <c r="C30" s="1505"/>
      <c r="D30" s="349" t="s">
        <v>278</v>
      </c>
      <c r="E30" s="1572"/>
      <c r="F30" s="1570"/>
      <c r="G30" s="1570">
        <v>0</v>
      </c>
      <c r="H30" s="1571">
        <v>0</v>
      </c>
      <c r="I30" s="1572">
        <v>0</v>
      </c>
      <c r="J30" s="1570">
        <v>0</v>
      </c>
      <c r="K30" s="1570">
        <v>0</v>
      </c>
      <c r="L30" s="1571">
        <v>0</v>
      </c>
      <c r="M30" s="351">
        <f>K30-H30</f>
        <v>0</v>
      </c>
    </row>
    <row r="31" spans="1:13" s="225" customFormat="1" ht="18" hidden="1" customHeight="1">
      <c r="A31" s="411">
        <v>24</v>
      </c>
      <c r="B31" s="355" t="s">
        <v>229</v>
      </c>
      <c r="C31" s="348"/>
      <c r="D31" s="349"/>
      <c r="E31" s="1572"/>
      <c r="F31" s="1570"/>
      <c r="G31" s="1570">
        <v>0</v>
      </c>
      <c r="H31" s="1571">
        <v>0</v>
      </c>
      <c r="I31" s="1572">
        <v>0</v>
      </c>
      <c r="J31" s="1570"/>
      <c r="K31" s="1570">
        <v>0</v>
      </c>
      <c r="L31" s="1571">
        <v>0</v>
      </c>
      <c r="M31" s="351">
        <f>K31-H31</f>
        <v>0</v>
      </c>
    </row>
    <row r="32" spans="1:13" s="225" customFormat="1" ht="17.25" customHeight="1">
      <c r="A32" s="411">
        <v>25</v>
      </c>
      <c r="B32" s="1595" t="s">
        <v>863</v>
      </c>
      <c r="C32" s="1505"/>
      <c r="D32" s="349" t="s">
        <v>279</v>
      </c>
      <c r="E32" s="1572"/>
      <c r="F32" s="1570"/>
      <c r="G32" s="1570">
        <v>0</v>
      </c>
      <c r="H32" s="1571">
        <v>0</v>
      </c>
      <c r="I32" s="1572">
        <v>0</v>
      </c>
      <c r="J32" s="1570">
        <v>0</v>
      </c>
      <c r="K32" s="1570">
        <v>0</v>
      </c>
      <c r="L32" s="1571">
        <v>0</v>
      </c>
      <c r="M32" s="351">
        <f>K32-H32</f>
        <v>0</v>
      </c>
    </row>
    <row r="33" spans="1:18" s="225" customFormat="1" ht="33" customHeight="1">
      <c r="A33" s="356">
        <v>26</v>
      </c>
      <c r="B33" s="2205" t="s">
        <v>902</v>
      </c>
      <c r="C33" s="2206"/>
      <c r="D33" s="349"/>
      <c r="E33" s="1572"/>
      <c r="F33" s="1570"/>
      <c r="G33" s="1570">
        <v>0</v>
      </c>
      <c r="H33" s="1571">
        <v>0</v>
      </c>
      <c r="I33" s="1572">
        <v>0</v>
      </c>
      <c r="J33" s="1570">
        <v>0</v>
      </c>
      <c r="K33" s="1570">
        <v>0</v>
      </c>
      <c r="L33" s="1571">
        <v>0</v>
      </c>
      <c r="M33" s="351">
        <v>0</v>
      </c>
    </row>
    <row r="34" spans="1:18" s="225" customFormat="1" ht="18" hidden="1" customHeight="1">
      <c r="A34" s="365">
        <v>27</v>
      </c>
      <c r="B34" s="1504" t="s">
        <v>230</v>
      </c>
      <c r="C34" s="348"/>
      <c r="D34" s="349"/>
      <c r="E34" s="1576"/>
      <c r="F34" s="1577"/>
      <c r="G34" s="1577">
        <v>0</v>
      </c>
      <c r="H34" s="1578">
        <v>0</v>
      </c>
      <c r="I34" s="1576"/>
      <c r="J34" s="1577"/>
      <c r="K34" s="1577"/>
      <c r="L34" s="1578">
        <v>0</v>
      </c>
      <c r="M34" s="351">
        <v>0</v>
      </c>
    </row>
    <row r="35" spans="1:18" s="225" customFormat="1" ht="17.25" customHeight="1">
      <c r="A35" s="357">
        <v>28</v>
      </c>
      <c r="B35" s="358" t="s">
        <v>231</v>
      </c>
      <c r="C35" s="359"/>
      <c r="D35" s="360"/>
      <c r="E35" s="1575">
        <f t="shared" ref="E35:F35" si="2">E15+E16+E18+E19+E21+E22+E23+E29+E33</f>
        <v>0</v>
      </c>
      <c r="F35" s="1573">
        <f t="shared" si="2"/>
        <v>0</v>
      </c>
      <c r="G35" s="1573">
        <v>2772</v>
      </c>
      <c r="H35" s="1574">
        <v>2797</v>
      </c>
      <c r="I35" s="1575">
        <v>2784</v>
      </c>
      <c r="J35" s="1573">
        <v>2812</v>
      </c>
      <c r="K35" s="1573">
        <v>2695</v>
      </c>
      <c r="L35" s="1574">
        <v>2632</v>
      </c>
      <c r="M35" s="345">
        <f>SUM(M14:M32)</f>
        <v>-102</v>
      </c>
    </row>
    <row r="36" spans="1:18" ht="17.25" customHeight="1">
      <c r="A36" s="357">
        <v>29</v>
      </c>
      <c r="B36" s="361" t="s">
        <v>232</v>
      </c>
      <c r="C36" s="362"/>
      <c r="D36" s="360"/>
      <c r="E36" s="1573">
        <f t="shared" ref="E36:F36" si="3">+E12-E35</f>
        <v>0</v>
      </c>
      <c r="F36" s="1573">
        <f t="shared" si="3"/>
        <v>0</v>
      </c>
      <c r="G36" s="1573">
        <v>7470</v>
      </c>
      <c r="H36" s="1574">
        <v>7268</v>
      </c>
      <c r="I36" s="1573">
        <v>6865</v>
      </c>
      <c r="J36" s="1573">
        <v>6758</v>
      </c>
      <c r="K36" s="1573">
        <v>6669</v>
      </c>
      <c r="L36" s="1574">
        <v>6743</v>
      </c>
      <c r="M36" s="344">
        <f t="shared" ref="M36" si="4">+M12-M35</f>
        <v>-592</v>
      </c>
    </row>
    <row r="37" spans="1:18" ht="24" customHeight="1">
      <c r="A37" s="346"/>
      <c r="B37" s="1791" t="s">
        <v>490</v>
      </c>
      <c r="C37" s="1795"/>
      <c r="D37" s="1795"/>
      <c r="E37" s="1795"/>
      <c r="F37" s="1795"/>
      <c r="G37" s="1795"/>
      <c r="H37" s="1795"/>
      <c r="I37" s="1795"/>
      <c r="J37" s="1795"/>
      <c r="K37" s="1795"/>
      <c r="L37" s="2068"/>
      <c r="M37" s="363"/>
    </row>
    <row r="38" spans="1:18" s="225" customFormat="1" ht="20.100000000000001" customHeight="1">
      <c r="A38" s="908">
        <v>30</v>
      </c>
      <c r="B38" s="1587" t="s">
        <v>751</v>
      </c>
      <c r="C38" s="1588"/>
      <c r="D38" s="349" t="s">
        <v>309</v>
      </c>
      <c r="E38" s="1569">
        <f t="shared" ref="E38:F38" si="5">SUBTOTAL(9,E39:E40)</f>
        <v>0</v>
      </c>
      <c r="F38" s="1567">
        <f t="shared" si="5"/>
        <v>0</v>
      </c>
      <c r="G38" s="1567">
        <v>1450</v>
      </c>
      <c r="H38" s="1568">
        <v>1450</v>
      </c>
      <c r="I38" s="1569">
        <v>1450</v>
      </c>
      <c r="J38" s="1567">
        <v>1450</v>
      </c>
      <c r="K38" s="1567">
        <v>1050</v>
      </c>
      <c r="L38" s="1568">
        <v>1050</v>
      </c>
      <c r="M38" s="351">
        <v>0</v>
      </c>
    </row>
    <row r="39" spans="1:18" ht="17.25" customHeight="1">
      <c r="A39" s="408">
        <v>31</v>
      </c>
      <c r="B39" s="1595" t="s">
        <v>864</v>
      </c>
      <c r="C39" s="1591"/>
      <c r="D39" s="349" t="s">
        <v>280</v>
      </c>
      <c r="E39" s="1572"/>
      <c r="F39" s="1570"/>
      <c r="G39" s="1570">
        <v>1450</v>
      </c>
      <c r="H39" s="1571">
        <v>1450</v>
      </c>
      <c r="I39" s="1572">
        <v>1450</v>
      </c>
      <c r="J39" s="1570">
        <v>1450</v>
      </c>
      <c r="K39" s="1570">
        <v>1050</v>
      </c>
      <c r="L39" s="1571">
        <v>1050</v>
      </c>
      <c r="M39" s="351">
        <v>0</v>
      </c>
    </row>
    <row r="40" spans="1:18" s="463" customFormat="1" ht="17.25" customHeight="1">
      <c r="A40" s="408">
        <v>32</v>
      </c>
      <c r="B40" s="1595" t="s">
        <v>865</v>
      </c>
      <c r="C40" s="1591"/>
      <c r="D40" s="349" t="s">
        <v>281</v>
      </c>
      <c r="E40" s="1572"/>
      <c r="F40" s="1570"/>
      <c r="G40" s="1570">
        <v>0</v>
      </c>
      <c r="H40" s="1571">
        <v>0</v>
      </c>
      <c r="I40" s="1572">
        <v>0</v>
      </c>
      <c r="J40" s="1570">
        <v>0</v>
      </c>
      <c r="K40" s="1570">
        <v>0</v>
      </c>
      <c r="L40" s="1571">
        <v>0</v>
      </c>
      <c r="M40" s="351">
        <f>K40-H40</f>
        <v>0</v>
      </c>
    </row>
    <row r="41" spans="1:18" s="463" customFormat="1" ht="20.100000000000001" customHeight="1">
      <c r="A41" s="408">
        <v>33</v>
      </c>
      <c r="B41" s="959" t="s">
        <v>968</v>
      </c>
      <c r="C41" s="1591"/>
      <c r="D41" s="349" t="s">
        <v>672</v>
      </c>
      <c r="E41" s="1572"/>
      <c r="F41" s="1570"/>
      <c r="G41" s="1570">
        <v>950</v>
      </c>
      <c r="H41" s="1571">
        <v>950</v>
      </c>
      <c r="I41" s="1572">
        <v>950</v>
      </c>
      <c r="J41" s="1570">
        <v>950</v>
      </c>
      <c r="K41" s="1570">
        <v>1162</v>
      </c>
      <c r="L41" s="1571">
        <v>1161</v>
      </c>
      <c r="M41" s="351">
        <v>0</v>
      </c>
    </row>
    <row r="42" spans="1:18" s="463" customFormat="1" ht="31.5" customHeight="1">
      <c r="A42" s="819">
        <v>34</v>
      </c>
      <c r="B42" s="2216" t="s">
        <v>233</v>
      </c>
      <c r="C42" s="2217"/>
      <c r="D42" s="349" t="s">
        <v>282</v>
      </c>
      <c r="E42" s="1570"/>
      <c r="F42" s="1570"/>
      <c r="G42" s="2065">
        <v>2</v>
      </c>
      <c r="H42" s="1571">
        <v>1</v>
      </c>
      <c r="I42" s="2065">
        <v>1</v>
      </c>
      <c r="J42" s="1570">
        <v>1</v>
      </c>
      <c r="K42" s="1577">
        <v>0</v>
      </c>
      <c r="L42" s="1578">
        <v>0</v>
      </c>
      <c r="M42" s="351">
        <v>0</v>
      </c>
    </row>
    <row r="43" spans="1:18" s="463" customFormat="1" ht="36" hidden="1" customHeight="1">
      <c r="A43" s="418">
        <v>35</v>
      </c>
      <c r="B43" s="377" t="s">
        <v>234</v>
      </c>
      <c r="C43" s="353"/>
      <c r="D43" s="349"/>
      <c r="E43" s="1576"/>
      <c r="F43" s="1577">
        <v>0</v>
      </c>
      <c r="G43" s="1577">
        <v>0</v>
      </c>
      <c r="H43" s="1578">
        <v>0</v>
      </c>
      <c r="I43" s="1576"/>
      <c r="J43" s="1577">
        <v>0</v>
      </c>
      <c r="K43" s="1577">
        <v>0</v>
      </c>
      <c r="L43" s="1578">
        <v>0</v>
      </c>
      <c r="M43" s="351">
        <f>SUM(M37:M42)</f>
        <v>0</v>
      </c>
    </row>
    <row r="44" spans="1:18" s="364" customFormat="1" ht="18" customHeight="1">
      <c r="A44" s="1964">
        <v>36</v>
      </c>
      <c r="B44" s="366" t="s">
        <v>235</v>
      </c>
      <c r="C44" s="367"/>
      <c r="D44" s="360"/>
      <c r="E44" s="1575">
        <f>SUBTOTAL(9,E38:E42)</f>
        <v>0</v>
      </c>
      <c r="F44" s="1573">
        <f>SUBTOTAL(9,F38:F43)</f>
        <v>0</v>
      </c>
      <c r="G44" s="1573">
        <v>2402</v>
      </c>
      <c r="H44" s="1574">
        <v>2401</v>
      </c>
      <c r="I44" s="1575">
        <v>2401</v>
      </c>
      <c r="J44" s="1573">
        <v>2401</v>
      </c>
      <c r="K44" s="1573">
        <v>2212</v>
      </c>
      <c r="L44" s="1574">
        <v>2211</v>
      </c>
      <c r="M44" s="345"/>
    </row>
    <row r="45" spans="1:18" ht="24" customHeight="1">
      <c r="A45" s="346"/>
      <c r="B45" s="1791" t="s">
        <v>491</v>
      </c>
      <c r="C45" s="1795"/>
      <c r="D45" s="1795"/>
      <c r="E45" s="1795"/>
      <c r="F45" s="1795"/>
      <c r="G45" s="1795"/>
      <c r="H45" s="1795"/>
      <c r="I45" s="1795"/>
      <c r="J45" s="1795"/>
      <c r="K45" s="1795"/>
      <c r="L45" s="2068"/>
      <c r="M45" s="368">
        <v>0</v>
      </c>
    </row>
    <row r="46" spans="1:18" ht="18" hidden="1" customHeight="1">
      <c r="A46" s="404">
        <v>37</v>
      </c>
      <c r="B46" s="338" t="s">
        <v>236</v>
      </c>
      <c r="C46" s="369"/>
      <c r="D46" s="349"/>
      <c r="E46" s="1401"/>
      <c r="F46" s="1569"/>
      <c r="G46" s="1569"/>
      <c r="H46" s="1568">
        <v>0</v>
      </c>
      <c r="I46" s="1401"/>
      <c r="J46" s="1569"/>
      <c r="K46" s="1569"/>
      <c r="L46" s="1568">
        <v>0</v>
      </c>
      <c r="M46" s="351">
        <v>0</v>
      </c>
    </row>
    <row r="47" spans="1:18" ht="18" hidden="1" customHeight="1">
      <c r="A47" s="408">
        <v>38</v>
      </c>
      <c r="B47" s="338" t="s">
        <v>237</v>
      </c>
      <c r="C47" s="369"/>
      <c r="D47" s="349"/>
      <c r="E47" s="1401"/>
      <c r="F47" s="1572"/>
      <c r="G47" s="1572"/>
      <c r="H47" s="1571">
        <v>0</v>
      </c>
      <c r="I47" s="1401"/>
      <c r="J47" s="1572"/>
      <c r="K47" s="1572"/>
      <c r="L47" s="1571">
        <v>0</v>
      </c>
      <c r="M47" s="351">
        <v>0</v>
      </c>
      <c r="N47" s="370"/>
      <c r="O47" s="370"/>
      <c r="P47" s="370"/>
      <c r="Q47" s="370"/>
      <c r="R47" s="370"/>
    </row>
    <row r="48" spans="1:18" ht="29.25" hidden="1" customHeight="1">
      <c r="A48" s="408">
        <v>39</v>
      </c>
      <c r="B48" s="338" t="s">
        <v>238</v>
      </c>
      <c r="C48" s="371"/>
      <c r="D48" s="349"/>
      <c r="E48" s="1401"/>
      <c r="F48" s="1572"/>
      <c r="G48" s="1572"/>
      <c r="H48" s="1571">
        <v>0</v>
      </c>
      <c r="I48" s="1401"/>
      <c r="J48" s="1572"/>
      <c r="K48" s="1572"/>
      <c r="L48" s="1571">
        <v>0</v>
      </c>
      <c r="M48" s="351">
        <v>0</v>
      </c>
      <c r="N48" s="370"/>
      <c r="O48" s="370"/>
      <c r="P48" s="370"/>
      <c r="Q48" s="370"/>
      <c r="R48" s="370"/>
    </row>
    <row r="49" spans="1:18" ht="33" hidden="1" customHeight="1">
      <c r="A49" s="408">
        <v>40</v>
      </c>
      <c r="B49" s="338" t="s">
        <v>239</v>
      </c>
      <c r="C49" s="372"/>
      <c r="D49" s="349"/>
      <c r="E49" s="1401"/>
      <c r="F49" s="1572"/>
      <c r="G49" s="1572"/>
      <c r="H49" s="1571">
        <v>0</v>
      </c>
      <c r="I49" s="1401"/>
      <c r="J49" s="1572"/>
      <c r="K49" s="1572"/>
      <c r="L49" s="1571">
        <v>0</v>
      </c>
      <c r="M49" s="351"/>
      <c r="N49" s="370"/>
      <c r="O49" s="370"/>
      <c r="P49" s="370"/>
      <c r="Q49" s="370"/>
      <c r="R49" s="370"/>
    </row>
    <row r="50" spans="1:18" ht="17.25" customHeight="1">
      <c r="A50" s="411">
        <v>41</v>
      </c>
      <c r="B50" s="959" t="s">
        <v>240</v>
      </c>
      <c r="C50" s="1591"/>
      <c r="D50" s="349"/>
      <c r="E50" s="1570">
        <f t="shared" ref="E50:F50" si="6">SUBTOTAL(9,E51:E52)</f>
        <v>0</v>
      </c>
      <c r="F50" s="1570">
        <f t="shared" si="6"/>
        <v>0</v>
      </c>
      <c r="G50" s="1570">
        <v>1</v>
      </c>
      <c r="H50" s="1571">
        <v>1</v>
      </c>
      <c r="I50" s="1570">
        <v>1</v>
      </c>
      <c r="J50" s="1570">
        <v>1</v>
      </c>
      <c r="K50" s="1570">
        <v>1</v>
      </c>
      <c r="L50" s="1571">
        <v>0</v>
      </c>
      <c r="M50" s="351">
        <v>0</v>
      </c>
    </row>
    <row r="51" spans="1:18" ht="17.25" customHeight="1">
      <c r="A51" s="411" t="s">
        <v>312</v>
      </c>
      <c r="B51" s="1595" t="s">
        <v>866</v>
      </c>
      <c r="C51" s="1505"/>
      <c r="D51" s="349"/>
      <c r="E51" s="1570"/>
      <c r="F51" s="1570"/>
      <c r="G51" s="1570">
        <v>1</v>
      </c>
      <c r="H51" s="1571">
        <v>1</v>
      </c>
      <c r="I51" s="1570">
        <v>1</v>
      </c>
      <c r="J51" s="1570">
        <v>1</v>
      </c>
      <c r="K51" s="1570">
        <v>1</v>
      </c>
      <c r="L51" s="1571">
        <v>0</v>
      </c>
      <c r="M51" s="351">
        <v>0</v>
      </c>
    </row>
    <row r="52" spans="1:18" ht="18" hidden="1" customHeight="1">
      <c r="A52" s="411"/>
      <c r="B52" s="355"/>
      <c r="C52" s="372"/>
      <c r="D52" s="349"/>
      <c r="E52" s="1572">
        <v>0</v>
      </c>
      <c r="F52" s="1570">
        <v>0</v>
      </c>
      <c r="G52" s="1570">
        <v>0</v>
      </c>
      <c r="H52" s="1571">
        <v>0</v>
      </c>
      <c r="I52" s="1572">
        <v>0</v>
      </c>
      <c r="J52" s="1570">
        <v>0</v>
      </c>
      <c r="K52" s="1570">
        <v>0</v>
      </c>
      <c r="L52" s="1571">
        <v>0</v>
      </c>
      <c r="M52" s="351">
        <v>0</v>
      </c>
    </row>
    <row r="53" spans="1:18" ht="18" hidden="1" customHeight="1">
      <c r="A53" s="418">
        <v>42</v>
      </c>
      <c r="B53" s="338" t="s">
        <v>241</v>
      </c>
      <c r="C53" s="373"/>
      <c r="D53" s="349"/>
      <c r="E53" s="1579"/>
      <c r="F53" s="1580"/>
      <c r="G53" s="1580"/>
      <c r="H53" s="1581">
        <v>0</v>
      </c>
      <c r="I53" s="1579"/>
      <c r="J53" s="1580"/>
      <c r="K53" s="1580"/>
      <c r="L53" s="1581">
        <v>0</v>
      </c>
      <c r="M53" s="351">
        <f>SUM(M45:M52)</f>
        <v>0</v>
      </c>
    </row>
    <row r="54" spans="1:18" s="374" customFormat="1" ht="17.25" customHeight="1">
      <c r="A54" s="1964">
        <v>43</v>
      </c>
      <c r="B54" s="366" t="s">
        <v>242</v>
      </c>
      <c r="C54" s="362"/>
      <c r="D54" s="360"/>
      <c r="E54" s="1575">
        <f t="shared" ref="E54:F54" si="7">SUBTOTAL(9,E46:E53)</f>
        <v>0</v>
      </c>
      <c r="F54" s="1573">
        <f t="shared" si="7"/>
        <v>0</v>
      </c>
      <c r="G54" s="1573">
        <v>1</v>
      </c>
      <c r="H54" s="1574">
        <v>1</v>
      </c>
      <c r="I54" s="1575">
        <v>1</v>
      </c>
      <c r="J54" s="1573">
        <v>1</v>
      </c>
      <c r="K54" s="1573">
        <v>1</v>
      </c>
      <c r="L54" s="1574">
        <v>0</v>
      </c>
      <c r="M54" s="345">
        <f t="shared" ref="M54" si="8">+M43-M53</f>
        <v>0</v>
      </c>
    </row>
    <row r="55" spans="1:18" s="374" customFormat="1" ht="17.25" customHeight="1">
      <c r="A55" s="1964">
        <v>44</v>
      </c>
      <c r="B55" s="361" t="s">
        <v>243</v>
      </c>
      <c r="C55" s="362"/>
      <c r="D55" s="360"/>
      <c r="E55" s="1573">
        <f t="shared" ref="E55:F55" si="9">+E44-E54</f>
        <v>0</v>
      </c>
      <c r="F55" s="1573">
        <f t="shared" si="9"/>
        <v>0</v>
      </c>
      <c r="G55" s="1573">
        <v>2401</v>
      </c>
      <c r="H55" s="1574">
        <v>2400</v>
      </c>
      <c r="I55" s="1573">
        <v>2400</v>
      </c>
      <c r="J55" s="1573">
        <v>2400</v>
      </c>
      <c r="K55" s="1573">
        <v>2211</v>
      </c>
      <c r="L55" s="1574">
        <v>2211</v>
      </c>
      <c r="M55" s="345">
        <f t="shared" ref="M55" si="10">+M54+M35</f>
        <v>-102</v>
      </c>
    </row>
    <row r="56" spans="1:18" s="374" customFormat="1" ht="17.25" customHeight="1">
      <c r="A56" s="1964">
        <v>45</v>
      </c>
      <c r="B56" s="361" t="s">
        <v>244</v>
      </c>
      <c r="C56" s="362"/>
      <c r="D56" s="360"/>
      <c r="E56" s="1573">
        <f t="shared" ref="E56:F56" si="11">+E55+E36</f>
        <v>0</v>
      </c>
      <c r="F56" s="1573">
        <f t="shared" si="11"/>
        <v>0</v>
      </c>
      <c r="G56" s="1573">
        <v>9871</v>
      </c>
      <c r="H56" s="1574">
        <v>9668</v>
      </c>
      <c r="I56" s="1573">
        <v>9265</v>
      </c>
      <c r="J56" s="1573">
        <v>9158</v>
      </c>
      <c r="K56" s="1573">
        <v>8880</v>
      </c>
      <c r="L56" s="1574">
        <v>8954</v>
      </c>
      <c r="M56" s="344"/>
    </row>
    <row r="57" spans="1:18" s="374" customFormat="1" ht="24" customHeight="1">
      <c r="A57" s="346"/>
      <c r="B57" s="1791" t="s">
        <v>245</v>
      </c>
      <c r="C57" s="1795"/>
      <c r="D57" s="1795"/>
      <c r="E57" s="1795"/>
      <c r="F57" s="1795"/>
      <c r="G57" s="1795"/>
      <c r="H57" s="1795"/>
      <c r="I57" s="1795"/>
      <c r="J57" s="1795"/>
      <c r="K57" s="1795"/>
      <c r="L57" s="2068"/>
      <c r="M57" s="375">
        <v>0</v>
      </c>
    </row>
    <row r="58" spans="1:18" s="374" customFormat="1" ht="18" hidden="1" customHeight="1">
      <c r="A58" s="908">
        <v>46</v>
      </c>
      <c r="B58" s="338" t="s">
        <v>605</v>
      </c>
      <c r="C58" s="373"/>
      <c r="D58" s="349" t="s">
        <v>283</v>
      </c>
      <c r="E58" s="1401"/>
      <c r="F58" s="1401"/>
      <c r="G58" s="1401"/>
      <c r="H58" s="350">
        <v>0</v>
      </c>
      <c r="I58" s="1401"/>
      <c r="J58" s="1401"/>
      <c r="K58" s="1401"/>
      <c r="L58" s="2193">
        <v>0</v>
      </c>
      <c r="M58" s="351">
        <v>-6</v>
      </c>
    </row>
    <row r="59" spans="1:18" ht="20.100000000000001" customHeight="1">
      <c r="A59" s="408">
        <v>47</v>
      </c>
      <c r="B59" s="959" t="s">
        <v>969</v>
      </c>
      <c r="C59" s="1591"/>
      <c r="D59" s="349" t="s">
        <v>313</v>
      </c>
      <c r="E59" s="1569"/>
      <c r="F59" s="1567"/>
      <c r="G59" s="1567">
        <v>10</v>
      </c>
      <c r="H59" s="1568">
        <v>1009</v>
      </c>
      <c r="I59" s="1569">
        <v>1009</v>
      </c>
      <c r="J59" s="1567">
        <v>1009</v>
      </c>
      <c r="K59" s="1567">
        <v>1009</v>
      </c>
      <c r="L59" s="1568">
        <v>1010</v>
      </c>
      <c r="M59" s="351">
        <v>-6</v>
      </c>
    </row>
    <row r="60" spans="1:18" ht="31.5" customHeight="1">
      <c r="A60" s="819">
        <v>48</v>
      </c>
      <c r="B60" s="2216" t="s">
        <v>246</v>
      </c>
      <c r="C60" s="2217"/>
      <c r="D60" s="349" t="s">
        <v>284</v>
      </c>
      <c r="E60" s="1572"/>
      <c r="F60" s="1570"/>
      <c r="G60" s="1570">
        <v>2</v>
      </c>
      <c r="H60" s="1571">
        <v>2</v>
      </c>
      <c r="I60" s="1572">
        <v>2</v>
      </c>
      <c r="J60" s="1570">
        <v>2</v>
      </c>
      <c r="K60" s="1570">
        <v>0</v>
      </c>
      <c r="L60" s="1571">
        <v>0</v>
      </c>
      <c r="M60" s="351">
        <v>-6</v>
      </c>
    </row>
    <row r="61" spans="1:18" ht="18" hidden="1" customHeight="1">
      <c r="A61" s="408">
        <v>49</v>
      </c>
      <c r="B61" s="377" t="s">
        <v>234</v>
      </c>
      <c r="C61" s="376"/>
      <c r="D61" s="349"/>
      <c r="E61" s="1572"/>
      <c r="F61" s="1570"/>
      <c r="G61" s="1570"/>
      <c r="H61" s="1571"/>
      <c r="I61" s="1572">
        <v>0</v>
      </c>
      <c r="J61" s="1570"/>
      <c r="K61" s="1570"/>
      <c r="L61" s="1571"/>
      <c r="M61" s="351">
        <v>-6</v>
      </c>
    </row>
    <row r="62" spans="1:18" ht="17.25" customHeight="1">
      <c r="A62" s="412">
        <v>50</v>
      </c>
      <c r="B62" s="1593" t="s">
        <v>970</v>
      </c>
      <c r="C62" s="1594"/>
      <c r="D62" s="349" t="s">
        <v>285</v>
      </c>
      <c r="E62" s="1579"/>
      <c r="F62" s="1580"/>
      <c r="G62" s="1580">
        <v>204</v>
      </c>
      <c r="H62" s="1581">
        <v>234</v>
      </c>
      <c r="I62" s="1579">
        <v>230</v>
      </c>
      <c r="J62" s="1580">
        <v>236</v>
      </c>
      <c r="K62" s="1580">
        <v>275</v>
      </c>
      <c r="L62" s="1581">
        <v>33</v>
      </c>
      <c r="M62" s="351">
        <f>SUM(M57:M61)</f>
        <v>-24</v>
      </c>
    </row>
    <row r="63" spans="1:18" s="225" customFormat="1" ht="17.25" customHeight="1">
      <c r="A63" s="1964">
        <v>51</v>
      </c>
      <c r="B63" s="366" t="s">
        <v>247</v>
      </c>
      <c r="C63" s="362"/>
      <c r="D63" s="360"/>
      <c r="E63" s="1575">
        <f t="shared" ref="E63:F63" si="12">SUBTOTAL(9,E58:E62)</f>
        <v>0</v>
      </c>
      <c r="F63" s="1573">
        <f t="shared" si="12"/>
        <v>0</v>
      </c>
      <c r="G63" s="1573">
        <v>216</v>
      </c>
      <c r="H63" s="1574">
        <v>1245</v>
      </c>
      <c r="I63" s="1575">
        <v>1241</v>
      </c>
      <c r="J63" s="1573">
        <v>1247</v>
      </c>
      <c r="K63" s="1573">
        <v>1284</v>
      </c>
      <c r="L63" s="1574">
        <v>1043</v>
      </c>
      <c r="M63" s="345"/>
    </row>
    <row r="64" spans="1:18" ht="24" customHeight="1">
      <c r="A64" s="346"/>
      <c r="B64" s="1791" t="s">
        <v>492</v>
      </c>
      <c r="C64" s="1795"/>
      <c r="D64" s="1795"/>
      <c r="E64" s="1795"/>
      <c r="F64" s="1795"/>
      <c r="G64" s="1795"/>
      <c r="H64" s="1795"/>
      <c r="I64" s="1795"/>
      <c r="J64" s="1795"/>
      <c r="K64" s="1795"/>
      <c r="L64" s="2068"/>
      <c r="M64" s="345">
        <v>0</v>
      </c>
    </row>
    <row r="65" spans="1:13" ht="18" hidden="1" customHeight="1">
      <c r="A65" s="404">
        <v>52</v>
      </c>
      <c r="B65" s="338" t="s">
        <v>248</v>
      </c>
      <c r="C65" s="376"/>
      <c r="D65" s="378"/>
      <c r="E65" s="389"/>
      <c r="F65" s="389"/>
      <c r="G65" s="389"/>
      <c r="H65" s="350">
        <v>0</v>
      </c>
      <c r="I65" s="389"/>
      <c r="J65" s="389"/>
      <c r="K65" s="389"/>
      <c r="L65" s="350">
        <v>0</v>
      </c>
      <c r="M65" s="351">
        <v>0</v>
      </c>
    </row>
    <row r="66" spans="1:13" ht="18" hidden="1" customHeight="1">
      <c r="A66" s="408">
        <v>53</v>
      </c>
      <c r="B66" s="338" t="s">
        <v>249</v>
      </c>
      <c r="C66" s="376"/>
      <c r="D66" s="378"/>
      <c r="E66" s="389"/>
      <c r="F66" s="389"/>
      <c r="G66" s="389"/>
      <c r="H66" s="350">
        <v>0</v>
      </c>
      <c r="I66" s="389"/>
      <c r="J66" s="389"/>
      <c r="K66" s="389"/>
      <c r="L66" s="350">
        <v>0</v>
      </c>
      <c r="M66" s="351">
        <v>0</v>
      </c>
    </row>
    <row r="67" spans="1:13" ht="18" hidden="1" customHeight="1">
      <c r="A67" s="408">
        <v>54</v>
      </c>
      <c r="B67" s="338" t="s">
        <v>238</v>
      </c>
      <c r="C67" s="376"/>
      <c r="D67" s="378"/>
      <c r="E67" s="389"/>
      <c r="F67" s="389"/>
      <c r="G67" s="389"/>
      <c r="H67" s="350">
        <v>0</v>
      </c>
      <c r="I67" s="389"/>
      <c r="J67" s="389"/>
      <c r="K67" s="389"/>
      <c r="L67" s="350">
        <v>0</v>
      </c>
      <c r="M67" s="351">
        <v>0</v>
      </c>
    </row>
    <row r="68" spans="1:13" ht="18" hidden="1" customHeight="1">
      <c r="A68" s="408">
        <v>55</v>
      </c>
      <c r="B68" s="338" t="s">
        <v>250</v>
      </c>
      <c r="C68" s="376"/>
      <c r="D68" s="378"/>
      <c r="E68" s="389"/>
      <c r="F68" s="389"/>
      <c r="G68" s="389"/>
      <c r="H68" s="350">
        <v>0</v>
      </c>
      <c r="I68" s="389"/>
      <c r="J68" s="389"/>
      <c r="K68" s="389"/>
      <c r="L68" s="350">
        <v>0</v>
      </c>
      <c r="M68" s="351">
        <v>0</v>
      </c>
    </row>
    <row r="69" spans="1:13" ht="18" hidden="1" customHeight="1">
      <c r="A69" s="418">
        <v>56</v>
      </c>
      <c r="B69" s="338" t="s">
        <v>251</v>
      </c>
      <c r="C69" s="376"/>
      <c r="D69" s="378"/>
      <c r="E69" s="389"/>
      <c r="F69" s="389"/>
      <c r="G69" s="389"/>
      <c r="H69" s="350">
        <v>0</v>
      </c>
      <c r="I69" s="389"/>
      <c r="J69" s="389"/>
      <c r="K69" s="389"/>
      <c r="L69" s="350">
        <v>0</v>
      </c>
      <c r="M69" s="351">
        <f>SUM(M64:M68)</f>
        <v>0</v>
      </c>
    </row>
    <row r="70" spans="1:13" s="225" customFormat="1" ht="17.25" customHeight="1">
      <c r="A70" s="1964">
        <v>57</v>
      </c>
      <c r="B70" s="818" t="s">
        <v>252</v>
      </c>
      <c r="C70" s="379"/>
      <c r="D70" s="380"/>
      <c r="E70" s="1575">
        <f t="shared" ref="E70:F70" si="13">SUBTOTAL(9,E65:E69)</f>
        <v>0</v>
      </c>
      <c r="F70" s="1573">
        <f t="shared" si="13"/>
        <v>0</v>
      </c>
      <c r="G70" s="1573">
        <v>0</v>
      </c>
      <c r="H70" s="1574">
        <v>0</v>
      </c>
      <c r="I70" s="1575">
        <v>0</v>
      </c>
      <c r="J70" s="1573">
        <v>0</v>
      </c>
      <c r="K70" s="1573">
        <v>0</v>
      </c>
      <c r="L70" s="1574">
        <v>0</v>
      </c>
      <c r="M70" s="345">
        <f t="shared" ref="M70" si="14">+M62-M69</f>
        <v>-24</v>
      </c>
    </row>
    <row r="71" spans="1:13" ht="17.25" customHeight="1">
      <c r="A71" s="1767">
        <v>58</v>
      </c>
      <c r="B71" s="361" t="s">
        <v>253</v>
      </c>
      <c r="C71" s="381"/>
      <c r="D71" s="380"/>
      <c r="E71" s="1575">
        <f t="shared" ref="E71" si="15">+E63-E70</f>
        <v>0</v>
      </c>
      <c r="F71" s="1573">
        <f t="shared" ref="F71" si="16">+F63-F70</f>
        <v>0</v>
      </c>
      <c r="G71" s="1573">
        <v>216</v>
      </c>
      <c r="H71" s="1574">
        <v>1245</v>
      </c>
      <c r="I71" s="1575">
        <v>1241</v>
      </c>
      <c r="J71" s="1573">
        <v>1247</v>
      </c>
      <c r="K71" s="1573">
        <v>1284</v>
      </c>
      <c r="L71" s="1574">
        <v>1043</v>
      </c>
      <c r="M71" s="345">
        <f t="shared" ref="M71" si="17">+M70+M55</f>
        <v>-126</v>
      </c>
    </row>
    <row r="72" spans="1:13" ht="24" customHeight="1" thickBot="1">
      <c r="A72" s="1965">
        <v>59</v>
      </c>
      <c r="B72" s="382" t="s">
        <v>254</v>
      </c>
      <c r="C72" s="383"/>
      <c r="D72" s="384"/>
      <c r="E72" s="1582">
        <f t="shared" ref="E72" si="18">+E71+E56</f>
        <v>0</v>
      </c>
      <c r="F72" s="1583">
        <f t="shared" ref="F72" si="19">+F71+F56</f>
        <v>0</v>
      </c>
      <c r="G72" s="1583">
        <v>10087</v>
      </c>
      <c r="H72" s="1584">
        <v>10913</v>
      </c>
      <c r="I72" s="1582">
        <v>10506</v>
      </c>
      <c r="J72" s="1583">
        <v>10405</v>
      </c>
      <c r="K72" s="1583">
        <v>10164</v>
      </c>
      <c r="L72" s="1584">
        <v>9997</v>
      </c>
      <c r="M72" s="385">
        <v>10027</v>
      </c>
    </row>
    <row r="73" spans="1:13" ht="11.25" customHeight="1">
      <c r="A73" s="386"/>
      <c r="B73" s="387"/>
      <c r="C73" s="388"/>
      <c r="D73" s="389"/>
      <c r="E73" s="389"/>
      <c r="F73" s="389"/>
      <c r="G73" s="389"/>
      <c r="H73" s="390"/>
      <c r="I73" s="390"/>
      <c r="J73" s="390"/>
      <c r="K73" s="390"/>
      <c r="L73" s="390"/>
      <c r="M73" s="390"/>
    </row>
    <row r="74" spans="1:13" ht="17.25" customHeight="1">
      <c r="A74" s="2204" t="s">
        <v>752</v>
      </c>
      <c r="B74" s="2204"/>
      <c r="C74" s="2204"/>
      <c r="D74" s="2204"/>
      <c r="E74" s="2204"/>
      <c r="F74" s="2204"/>
      <c r="G74" s="2204"/>
      <c r="H74" s="2204"/>
      <c r="I74" s="2204"/>
      <c r="J74" s="2204"/>
      <c r="K74" s="2204"/>
      <c r="L74" s="2204"/>
    </row>
    <row r="75" spans="1:13" ht="17.25" customHeight="1">
      <c r="A75" s="1972" t="s">
        <v>843</v>
      </c>
      <c r="B75" s="1973"/>
      <c r="C75" s="1973"/>
      <c r="D75" s="1974"/>
      <c r="E75" s="1974"/>
      <c r="F75" s="1974"/>
      <c r="G75" s="1974"/>
      <c r="H75" s="1973"/>
      <c r="I75" s="1973"/>
      <c r="J75" s="1973"/>
      <c r="K75" s="1973"/>
      <c r="L75" s="1973"/>
    </row>
    <row r="76" spans="1:13" ht="17.25" customHeight="1">
      <c r="A76" s="1975" t="s">
        <v>854</v>
      </c>
      <c r="B76" s="1973"/>
      <c r="C76" s="1973"/>
      <c r="D76" s="1974"/>
      <c r="E76" s="1974"/>
      <c r="F76" s="1974"/>
      <c r="G76" s="1974"/>
      <c r="H76" s="1973"/>
      <c r="I76" s="1973"/>
      <c r="J76" s="1973"/>
      <c r="K76" s="1973"/>
      <c r="L76" s="1973"/>
    </row>
    <row r="77" spans="1:13">
      <c r="A77" s="1976" t="s">
        <v>943</v>
      </c>
      <c r="B77" s="1827"/>
      <c r="C77" s="1827"/>
      <c r="D77" s="1830"/>
      <c r="E77" s="1830"/>
      <c r="F77" s="1830"/>
      <c r="G77" s="1830"/>
      <c r="H77" s="1827"/>
      <c r="I77" s="1827"/>
      <c r="J77" s="1827"/>
      <c r="K77" s="1827"/>
      <c r="L77" s="1827"/>
    </row>
  </sheetData>
  <customSheetViews>
    <customSheetView guid="{8A450B70-B9B2-45BD-9C86-916B7D35EE29}" scale="55" colorId="22" showPageBreaks="1" showGridLines="0" fitToPage="1" printArea="1" hiddenColumns="1" view="pageBreakPreview" topLeftCell="A22">
      <selection activeCell="H24" sqref="H24"/>
      <pageMargins left="0.27559055118110237" right="0.15748031496062992" top="0.19685039370078741" bottom="0.27559055118110237" header="0.15748031496062992" footer="0.15748031496062992"/>
      <printOptions horizontalCentered="1"/>
      <pageSetup scale="42" orientation="landscape" r:id="rId1"/>
      <headerFooter scaleWithDoc="0" alignWithMargins="0">
        <oddFooter>&amp;L&amp;"MetaBookLF-Roman,Italique"&amp;10National Bank of Canada - Supplementary Regulatory Capital Disclosure&amp;R&amp;"MetaBookLF-Roman,Italique"&amp;10page 4</oddFooter>
      </headerFooter>
    </customSheetView>
  </customSheetViews>
  <mergeCells count="9">
    <mergeCell ref="A74:L74"/>
    <mergeCell ref="B33:C33"/>
    <mergeCell ref="A1:L1"/>
    <mergeCell ref="I3:L3"/>
    <mergeCell ref="E3:H3"/>
    <mergeCell ref="E5:L5"/>
    <mergeCell ref="B11:C11"/>
    <mergeCell ref="B42:C42"/>
    <mergeCell ref="B60:C60"/>
  </mergeCells>
  <conditionalFormatting sqref="M48:M53 C58:H58 D36 D55:D56 C49:D53 E52:F53 E49:F49 M57:M58">
    <cfRule type="expression" dxfId="10" priority="7" stopIfTrue="1">
      <formula>ABS(C36)&gt;0</formula>
    </cfRule>
  </conditionalFormatting>
  <conditionalFormatting sqref="I58:L58 I52:J53 I49:J49">
    <cfRule type="expression" dxfId="9" priority="1" stopIfTrue="1">
      <formula>ABS(I49)&gt;0</formula>
    </cfRule>
  </conditionalFormatting>
  <printOptions horizontalCentered="1"/>
  <pageMargins left="0.31496062992125984" right="0.31496062992125984" top="0.39370078740157483" bottom="0.39370078740157483" header="0.23622047244094491" footer="0.23622047244094491"/>
  <pageSetup scale="55"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559106" r:id="rId5">
          <objectPr defaultSize="0" autoPict="0" r:id="rId6">
            <anchor moveWithCells="1">
              <from>
                <xdr:col>0</xdr:col>
                <xdr:colOff>85725</xdr:colOff>
                <xdr:row>0</xdr:row>
                <xdr:rowOff>76200</xdr:rowOff>
              </from>
              <to>
                <xdr:col>0</xdr:col>
                <xdr:colOff>381000</xdr:colOff>
                <xdr:row>2</xdr:row>
                <xdr:rowOff>76200</xdr:rowOff>
              </to>
            </anchor>
          </objectPr>
        </oleObject>
      </mc:Choice>
      <mc:Fallback>
        <oleObject progId="Word.Document.8" shapeId="559106" r:id="rId5"/>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5">
    <tabColor rgb="FF66FFFF"/>
    <pageSetUpPr fitToPage="1"/>
  </sheetPr>
  <dimension ref="A1:M52"/>
  <sheetViews>
    <sheetView showGridLines="0" defaultGridColor="0" view="pageBreakPreview" colorId="22" zoomScale="80" zoomScaleNormal="75" zoomScaleSheetLayoutView="80" workbookViewId="0">
      <selection activeCell="G11" sqref="G11"/>
    </sheetView>
  </sheetViews>
  <sheetFormatPr defaultColWidth="10.77734375" defaultRowHeight="15"/>
  <cols>
    <col min="1" max="1" width="5.5546875" style="331" customWidth="1"/>
    <col min="2" max="2" width="77.5546875" style="220" customWidth="1"/>
    <col min="3" max="3" width="2.6640625" style="220" customWidth="1"/>
    <col min="4" max="4" width="13.44140625" style="388" customWidth="1"/>
    <col min="5" max="5" width="13.77734375" style="388" hidden="1" customWidth="1"/>
    <col min="6" max="6" width="13.6640625" style="388" hidden="1" customWidth="1"/>
    <col min="7" max="7" width="13.6640625" style="388" customWidth="1"/>
    <col min="8" max="12" width="13.6640625" style="220" customWidth="1"/>
    <col min="13" max="13" width="17.33203125" style="220" hidden="1" customWidth="1"/>
    <col min="14" max="252" width="8.88671875" style="220" customWidth="1"/>
    <col min="253" max="253" width="26.21875" style="220" customWidth="1"/>
    <col min="254" max="257" width="12.109375" style="220" customWidth="1"/>
    <col min="258" max="264" width="10.77734375" style="220"/>
    <col min="265" max="265" width="8.88671875" style="220" customWidth="1"/>
    <col min="266" max="266" width="164.109375" style="220" customWidth="1"/>
    <col min="267" max="267" width="2.6640625" style="220" customWidth="1"/>
    <col min="268" max="268" width="13.44140625" style="220" customWidth="1"/>
    <col min="269" max="269" width="17.33203125" style="220" customWidth="1"/>
    <col min="270" max="508" width="8.88671875" style="220" customWidth="1"/>
    <col min="509" max="509" width="26.21875" style="220" customWidth="1"/>
    <col min="510" max="513" width="12.109375" style="220" customWidth="1"/>
    <col min="514" max="520" width="10.77734375" style="220"/>
    <col min="521" max="521" width="8.88671875" style="220" customWidth="1"/>
    <col min="522" max="522" width="164.109375" style="220" customWidth="1"/>
    <col min="523" max="523" width="2.6640625" style="220" customWidth="1"/>
    <col min="524" max="524" width="13.44140625" style="220" customWidth="1"/>
    <col min="525" max="525" width="17.33203125" style="220" customWidth="1"/>
    <col min="526" max="764" width="8.88671875" style="220" customWidth="1"/>
    <col min="765" max="765" width="26.21875" style="220" customWidth="1"/>
    <col min="766" max="769" width="12.109375" style="220" customWidth="1"/>
    <col min="770" max="776" width="10.77734375" style="220"/>
    <col min="777" max="777" width="8.88671875" style="220" customWidth="1"/>
    <col min="778" max="778" width="164.109375" style="220" customWidth="1"/>
    <col min="779" max="779" width="2.6640625" style="220" customWidth="1"/>
    <col min="780" max="780" width="13.44140625" style="220" customWidth="1"/>
    <col min="781" max="781" width="17.33203125" style="220" customWidth="1"/>
    <col min="782" max="1020" width="8.88671875" style="220" customWidth="1"/>
    <col min="1021" max="1021" width="26.21875" style="220" customWidth="1"/>
    <col min="1022" max="1025" width="12.109375" style="220" customWidth="1"/>
    <col min="1026" max="1032" width="10.77734375" style="220"/>
    <col min="1033" max="1033" width="8.88671875" style="220" customWidth="1"/>
    <col min="1034" max="1034" width="164.109375" style="220" customWidth="1"/>
    <col min="1035" max="1035" width="2.6640625" style="220" customWidth="1"/>
    <col min="1036" max="1036" width="13.44140625" style="220" customWidth="1"/>
    <col min="1037" max="1037" width="17.33203125" style="220" customWidth="1"/>
    <col min="1038" max="1276" width="8.88671875" style="220" customWidth="1"/>
    <col min="1277" max="1277" width="26.21875" style="220" customWidth="1"/>
    <col min="1278" max="1281" width="12.109375" style="220" customWidth="1"/>
    <col min="1282" max="1288" width="10.77734375" style="220"/>
    <col min="1289" max="1289" width="8.88671875" style="220" customWidth="1"/>
    <col min="1290" max="1290" width="164.109375" style="220" customWidth="1"/>
    <col min="1291" max="1291" width="2.6640625" style="220" customWidth="1"/>
    <col min="1292" max="1292" width="13.44140625" style="220" customWidth="1"/>
    <col min="1293" max="1293" width="17.33203125" style="220" customWidth="1"/>
    <col min="1294" max="1532" width="8.88671875" style="220" customWidth="1"/>
    <col min="1533" max="1533" width="26.21875" style="220" customWidth="1"/>
    <col min="1534" max="1537" width="12.109375" style="220" customWidth="1"/>
    <col min="1538" max="1544" width="10.77734375" style="220"/>
    <col min="1545" max="1545" width="8.88671875" style="220" customWidth="1"/>
    <col min="1546" max="1546" width="164.109375" style="220" customWidth="1"/>
    <col min="1547" max="1547" width="2.6640625" style="220" customWidth="1"/>
    <col min="1548" max="1548" width="13.44140625" style="220" customWidth="1"/>
    <col min="1549" max="1549" width="17.33203125" style="220" customWidth="1"/>
    <col min="1550" max="1788" width="8.88671875" style="220" customWidth="1"/>
    <col min="1789" max="1789" width="26.21875" style="220" customWidth="1"/>
    <col min="1790" max="1793" width="12.109375" style="220" customWidth="1"/>
    <col min="1794" max="1800" width="10.77734375" style="220"/>
    <col min="1801" max="1801" width="8.88671875" style="220" customWidth="1"/>
    <col min="1802" max="1802" width="164.109375" style="220" customWidth="1"/>
    <col min="1803" max="1803" width="2.6640625" style="220" customWidth="1"/>
    <col min="1804" max="1804" width="13.44140625" style="220" customWidth="1"/>
    <col min="1805" max="1805" width="17.33203125" style="220" customWidth="1"/>
    <col min="1806" max="2044" width="8.88671875" style="220" customWidth="1"/>
    <col min="2045" max="2045" width="26.21875" style="220" customWidth="1"/>
    <col min="2046" max="2049" width="12.109375" style="220" customWidth="1"/>
    <col min="2050" max="2056" width="10.77734375" style="220"/>
    <col min="2057" max="2057" width="8.88671875" style="220" customWidth="1"/>
    <col min="2058" max="2058" width="164.109375" style="220" customWidth="1"/>
    <col min="2059" max="2059" width="2.6640625" style="220" customWidth="1"/>
    <col min="2060" max="2060" width="13.44140625" style="220" customWidth="1"/>
    <col min="2061" max="2061" width="17.33203125" style="220" customWidth="1"/>
    <col min="2062" max="2300" width="8.88671875" style="220" customWidth="1"/>
    <col min="2301" max="2301" width="26.21875" style="220" customWidth="1"/>
    <col min="2302" max="2305" width="12.109375" style="220" customWidth="1"/>
    <col min="2306" max="2312" width="10.77734375" style="220"/>
    <col min="2313" max="2313" width="8.88671875" style="220" customWidth="1"/>
    <col min="2314" max="2314" width="164.109375" style="220" customWidth="1"/>
    <col min="2315" max="2315" width="2.6640625" style="220" customWidth="1"/>
    <col min="2316" max="2316" width="13.44140625" style="220" customWidth="1"/>
    <col min="2317" max="2317" width="17.33203125" style="220" customWidth="1"/>
    <col min="2318" max="2556" width="8.88671875" style="220" customWidth="1"/>
    <col min="2557" max="2557" width="26.21875" style="220" customWidth="1"/>
    <col min="2558" max="2561" width="12.109375" style="220" customWidth="1"/>
    <col min="2562" max="2568" width="10.77734375" style="220"/>
    <col min="2569" max="2569" width="8.88671875" style="220" customWidth="1"/>
    <col min="2570" max="2570" width="164.109375" style="220" customWidth="1"/>
    <col min="2571" max="2571" width="2.6640625" style="220" customWidth="1"/>
    <col min="2572" max="2572" width="13.44140625" style="220" customWidth="1"/>
    <col min="2573" max="2573" width="17.33203125" style="220" customWidth="1"/>
    <col min="2574" max="2812" width="8.88671875" style="220" customWidth="1"/>
    <col min="2813" max="2813" width="26.21875" style="220" customWidth="1"/>
    <col min="2814" max="2817" width="12.109375" style="220" customWidth="1"/>
    <col min="2818" max="2824" width="10.77734375" style="220"/>
    <col min="2825" max="2825" width="8.88671875" style="220" customWidth="1"/>
    <col min="2826" max="2826" width="164.109375" style="220" customWidth="1"/>
    <col min="2827" max="2827" width="2.6640625" style="220" customWidth="1"/>
    <col min="2828" max="2828" width="13.44140625" style="220" customWidth="1"/>
    <col min="2829" max="2829" width="17.33203125" style="220" customWidth="1"/>
    <col min="2830" max="3068" width="8.88671875" style="220" customWidth="1"/>
    <col min="3069" max="3069" width="26.21875" style="220" customWidth="1"/>
    <col min="3070" max="3073" width="12.109375" style="220" customWidth="1"/>
    <col min="3074" max="3080" width="10.77734375" style="220"/>
    <col min="3081" max="3081" width="8.88671875" style="220" customWidth="1"/>
    <col min="3082" max="3082" width="164.109375" style="220" customWidth="1"/>
    <col min="3083" max="3083" width="2.6640625" style="220" customWidth="1"/>
    <col min="3084" max="3084" width="13.44140625" style="220" customWidth="1"/>
    <col min="3085" max="3085" width="17.33203125" style="220" customWidth="1"/>
    <col min="3086" max="3324" width="8.88671875" style="220" customWidth="1"/>
    <col min="3325" max="3325" width="26.21875" style="220" customWidth="1"/>
    <col min="3326" max="3329" width="12.109375" style="220" customWidth="1"/>
    <col min="3330" max="3336" width="10.77734375" style="220"/>
    <col min="3337" max="3337" width="8.88671875" style="220" customWidth="1"/>
    <col min="3338" max="3338" width="164.109375" style="220" customWidth="1"/>
    <col min="3339" max="3339" width="2.6640625" style="220" customWidth="1"/>
    <col min="3340" max="3340" width="13.44140625" style="220" customWidth="1"/>
    <col min="3341" max="3341" width="17.33203125" style="220" customWidth="1"/>
    <col min="3342" max="3580" width="8.88671875" style="220" customWidth="1"/>
    <col min="3581" max="3581" width="26.21875" style="220" customWidth="1"/>
    <col min="3582" max="3585" width="12.109375" style="220" customWidth="1"/>
    <col min="3586" max="3592" width="10.77734375" style="220"/>
    <col min="3593" max="3593" width="8.88671875" style="220" customWidth="1"/>
    <col min="3594" max="3594" width="164.109375" style="220" customWidth="1"/>
    <col min="3595" max="3595" width="2.6640625" style="220" customWidth="1"/>
    <col min="3596" max="3596" width="13.44140625" style="220" customWidth="1"/>
    <col min="3597" max="3597" width="17.33203125" style="220" customWidth="1"/>
    <col min="3598" max="3836" width="8.88671875" style="220" customWidth="1"/>
    <col min="3837" max="3837" width="26.21875" style="220" customWidth="1"/>
    <col min="3838" max="3841" width="12.109375" style="220" customWidth="1"/>
    <col min="3842" max="3848" width="10.77734375" style="220"/>
    <col min="3849" max="3849" width="8.88671875" style="220" customWidth="1"/>
    <col min="3850" max="3850" width="164.109375" style="220" customWidth="1"/>
    <col min="3851" max="3851" width="2.6640625" style="220" customWidth="1"/>
    <col min="3852" max="3852" width="13.44140625" style="220" customWidth="1"/>
    <col min="3853" max="3853" width="17.33203125" style="220" customWidth="1"/>
    <col min="3854" max="4092" width="8.88671875" style="220" customWidth="1"/>
    <col min="4093" max="4093" width="26.21875" style="220" customWidth="1"/>
    <col min="4094" max="4097" width="12.109375" style="220" customWidth="1"/>
    <col min="4098" max="4104" width="10.77734375" style="220"/>
    <col min="4105" max="4105" width="8.88671875" style="220" customWidth="1"/>
    <col min="4106" max="4106" width="164.109375" style="220" customWidth="1"/>
    <col min="4107" max="4107" width="2.6640625" style="220" customWidth="1"/>
    <col min="4108" max="4108" width="13.44140625" style="220" customWidth="1"/>
    <col min="4109" max="4109" width="17.33203125" style="220" customWidth="1"/>
    <col min="4110" max="4348" width="8.88671875" style="220" customWidth="1"/>
    <col min="4349" max="4349" width="26.21875" style="220" customWidth="1"/>
    <col min="4350" max="4353" width="12.109375" style="220" customWidth="1"/>
    <col min="4354" max="4360" width="10.77734375" style="220"/>
    <col min="4361" max="4361" width="8.88671875" style="220" customWidth="1"/>
    <col min="4362" max="4362" width="164.109375" style="220" customWidth="1"/>
    <col min="4363" max="4363" width="2.6640625" style="220" customWidth="1"/>
    <col min="4364" max="4364" width="13.44140625" style="220" customWidth="1"/>
    <col min="4365" max="4365" width="17.33203125" style="220" customWidth="1"/>
    <col min="4366" max="4604" width="8.88671875" style="220" customWidth="1"/>
    <col min="4605" max="4605" width="26.21875" style="220" customWidth="1"/>
    <col min="4606" max="4609" width="12.109375" style="220" customWidth="1"/>
    <col min="4610" max="4616" width="10.77734375" style="220"/>
    <col min="4617" max="4617" width="8.88671875" style="220" customWidth="1"/>
    <col min="4618" max="4618" width="164.109375" style="220" customWidth="1"/>
    <col min="4619" max="4619" width="2.6640625" style="220" customWidth="1"/>
    <col min="4620" max="4620" width="13.44140625" style="220" customWidth="1"/>
    <col min="4621" max="4621" width="17.33203125" style="220" customWidth="1"/>
    <col min="4622" max="4860" width="8.88671875" style="220" customWidth="1"/>
    <col min="4861" max="4861" width="26.21875" style="220" customWidth="1"/>
    <col min="4862" max="4865" width="12.109375" style="220" customWidth="1"/>
    <col min="4866" max="4872" width="10.77734375" style="220"/>
    <col min="4873" max="4873" width="8.88671875" style="220" customWidth="1"/>
    <col min="4874" max="4874" width="164.109375" style="220" customWidth="1"/>
    <col min="4875" max="4875" width="2.6640625" style="220" customWidth="1"/>
    <col min="4876" max="4876" width="13.44140625" style="220" customWidth="1"/>
    <col min="4877" max="4877" width="17.33203125" style="220" customWidth="1"/>
    <col min="4878" max="5116" width="8.88671875" style="220" customWidth="1"/>
    <col min="5117" max="5117" width="26.21875" style="220" customWidth="1"/>
    <col min="5118" max="5121" width="12.109375" style="220" customWidth="1"/>
    <col min="5122" max="5128" width="10.77734375" style="220"/>
    <col min="5129" max="5129" width="8.88671875" style="220" customWidth="1"/>
    <col min="5130" max="5130" width="164.109375" style="220" customWidth="1"/>
    <col min="5131" max="5131" width="2.6640625" style="220" customWidth="1"/>
    <col min="5132" max="5132" width="13.44140625" style="220" customWidth="1"/>
    <col min="5133" max="5133" width="17.33203125" style="220" customWidth="1"/>
    <col min="5134" max="5372" width="8.88671875" style="220" customWidth="1"/>
    <col min="5373" max="5373" width="26.21875" style="220" customWidth="1"/>
    <col min="5374" max="5377" width="12.109375" style="220" customWidth="1"/>
    <col min="5378" max="5384" width="10.77734375" style="220"/>
    <col min="5385" max="5385" width="8.88671875" style="220" customWidth="1"/>
    <col min="5386" max="5386" width="164.109375" style="220" customWidth="1"/>
    <col min="5387" max="5387" width="2.6640625" style="220" customWidth="1"/>
    <col min="5388" max="5388" width="13.44140625" style="220" customWidth="1"/>
    <col min="5389" max="5389" width="17.33203125" style="220" customWidth="1"/>
    <col min="5390" max="5628" width="8.88671875" style="220" customWidth="1"/>
    <col min="5629" max="5629" width="26.21875" style="220" customWidth="1"/>
    <col min="5630" max="5633" width="12.109375" style="220" customWidth="1"/>
    <col min="5634" max="5640" width="10.77734375" style="220"/>
    <col min="5641" max="5641" width="8.88671875" style="220" customWidth="1"/>
    <col min="5642" max="5642" width="164.109375" style="220" customWidth="1"/>
    <col min="5643" max="5643" width="2.6640625" style="220" customWidth="1"/>
    <col min="5644" max="5644" width="13.44140625" style="220" customWidth="1"/>
    <col min="5645" max="5645" width="17.33203125" style="220" customWidth="1"/>
    <col min="5646" max="5884" width="8.88671875" style="220" customWidth="1"/>
    <col min="5885" max="5885" width="26.21875" style="220" customWidth="1"/>
    <col min="5886" max="5889" width="12.109375" style="220" customWidth="1"/>
    <col min="5890" max="5896" width="10.77734375" style="220"/>
    <col min="5897" max="5897" width="8.88671875" style="220" customWidth="1"/>
    <col min="5898" max="5898" width="164.109375" style="220" customWidth="1"/>
    <col min="5899" max="5899" width="2.6640625" style="220" customWidth="1"/>
    <col min="5900" max="5900" width="13.44140625" style="220" customWidth="1"/>
    <col min="5901" max="5901" width="17.33203125" style="220" customWidth="1"/>
    <col min="5902" max="6140" width="8.88671875" style="220" customWidth="1"/>
    <col min="6141" max="6141" width="26.21875" style="220" customWidth="1"/>
    <col min="6142" max="6145" width="12.109375" style="220" customWidth="1"/>
    <col min="6146" max="6152" width="10.77734375" style="220"/>
    <col min="6153" max="6153" width="8.88671875" style="220" customWidth="1"/>
    <col min="6154" max="6154" width="164.109375" style="220" customWidth="1"/>
    <col min="6155" max="6155" width="2.6640625" style="220" customWidth="1"/>
    <col min="6156" max="6156" width="13.44140625" style="220" customWidth="1"/>
    <col min="6157" max="6157" width="17.33203125" style="220" customWidth="1"/>
    <col min="6158" max="6396" width="8.88671875" style="220" customWidth="1"/>
    <col min="6397" max="6397" width="26.21875" style="220" customWidth="1"/>
    <col min="6398" max="6401" width="12.109375" style="220" customWidth="1"/>
    <col min="6402" max="6408" width="10.77734375" style="220"/>
    <col min="6409" max="6409" width="8.88671875" style="220" customWidth="1"/>
    <col min="6410" max="6410" width="164.109375" style="220" customWidth="1"/>
    <col min="6411" max="6411" width="2.6640625" style="220" customWidth="1"/>
    <col min="6412" max="6412" width="13.44140625" style="220" customWidth="1"/>
    <col min="6413" max="6413" width="17.33203125" style="220" customWidth="1"/>
    <col min="6414" max="6652" width="8.88671875" style="220" customWidth="1"/>
    <col min="6653" max="6653" width="26.21875" style="220" customWidth="1"/>
    <col min="6654" max="6657" width="12.109375" style="220" customWidth="1"/>
    <col min="6658" max="6664" width="10.77734375" style="220"/>
    <col min="6665" max="6665" width="8.88671875" style="220" customWidth="1"/>
    <col min="6666" max="6666" width="164.109375" style="220" customWidth="1"/>
    <col min="6667" max="6667" width="2.6640625" style="220" customWidth="1"/>
    <col min="6668" max="6668" width="13.44140625" style="220" customWidth="1"/>
    <col min="6669" max="6669" width="17.33203125" style="220" customWidth="1"/>
    <col min="6670" max="6908" width="8.88671875" style="220" customWidth="1"/>
    <col min="6909" max="6909" width="26.21875" style="220" customWidth="1"/>
    <col min="6910" max="6913" width="12.109375" style="220" customWidth="1"/>
    <col min="6914" max="6920" width="10.77734375" style="220"/>
    <col min="6921" max="6921" width="8.88671875" style="220" customWidth="1"/>
    <col min="6922" max="6922" width="164.109375" style="220" customWidth="1"/>
    <col min="6923" max="6923" width="2.6640625" style="220" customWidth="1"/>
    <col min="6924" max="6924" width="13.44140625" style="220" customWidth="1"/>
    <col min="6925" max="6925" width="17.33203125" style="220" customWidth="1"/>
    <col min="6926" max="7164" width="8.88671875" style="220" customWidth="1"/>
    <col min="7165" max="7165" width="26.21875" style="220" customWidth="1"/>
    <col min="7166" max="7169" width="12.109375" style="220" customWidth="1"/>
    <col min="7170" max="7176" width="10.77734375" style="220"/>
    <col min="7177" max="7177" width="8.88671875" style="220" customWidth="1"/>
    <col min="7178" max="7178" width="164.109375" style="220" customWidth="1"/>
    <col min="7179" max="7179" width="2.6640625" style="220" customWidth="1"/>
    <col min="7180" max="7180" width="13.44140625" style="220" customWidth="1"/>
    <col min="7181" max="7181" width="17.33203125" style="220" customWidth="1"/>
    <col min="7182" max="7420" width="8.88671875" style="220" customWidth="1"/>
    <col min="7421" max="7421" width="26.21875" style="220" customWidth="1"/>
    <col min="7422" max="7425" width="12.109375" style="220" customWidth="1"/>
    <col min="7426" max="7432" width="10.77734375" style="220"/>
    <col min="7433" max="7433" width="8.88671875" style="220" customWidth="1"/>
    <col min="7434" max="7434" width="164.109375" style="220" customWidth="1"/>
    <col min="7435" max="7435" width="2.6640625" style="220" customWidth="1"/>
    <col min="7436" max="7436" width="13.44140625" style="220" customWidth="1"/>
    <col min="7437" max="7437" width="17.33203125" style="220" customWidth="1"/>
    <col min="7438" max="7676" width="8.88671875" style="220" customWidth="1"/>
    <col min="7677" max="7677" width="26.21875" style="220" customWidth="1"/>
    <col min="7678" max="7681" width="12.109375" style="220" customWidth="1"/>
    <col min="7682" max="7688" width="10.77734375" style="220"/>
    <col min="7689" max="7689" width="8.88671875" style="220" customWidth="1"/>
    <col min="7690" max="7690" width="164.109375" style="220" customWidth="1"/>
    <col min="7691" max="7691" width="2.6640625" style="220" customWidth="1"/>
    <col min="7692" max="7692" width="13.44140625" style="220" customWidth="1"/>
    <col min="7693" max="7693" width="17.33203125" style="220" customWidth="1"/>
    <col min="7694" max="7932" width="8.88671875" style="220" customWidth="1"/>
    <col min="7933" max="7933" width="26.21875" style="220" customWidth="1"/>
    <col min="7934" max="7937" width="12.109375" style="220" customWidth="1"/>
    <col min="7938" max="7944" width="10.77734375" style="220"/>
    <col min="7945" max="7945" width="8.88671875" style="220" customWidth="1"/>
    <col min="7946" max="7946" width="164.109375" style="220" customWidth="1"/>
    <col min="7947" max="7947" width="2.6640625" style="220" customWidth="1"/>
    <col min="7948" max="7948" width="13.44140625" style="220" customWidth="1"/>
    <col min="7949" max="7949" width="17.33203125" style="220" customWidth="1"/>
    <col min="7950" max="8188" width="8.88671875" style="220" customWidth="1"/>
    <col min="8189" max="8189" width="26.21875" style="220" customWidth="1"/>
    <col min="8190" max="8193" width="12.109375" style="220" customWidth="1"/>
    <col min="8194" max="8200" width="10.77734375" style="220"/>
    <col min="8201" max="8201" width="8.88671875" style="220" customWidth="1"/>
    <col min="8202" max="8202" width="164.109375" style="220" customWidth="1"/>
    <col min="8203" max="8203" width="2.6640625" style="220" customWidth="1"/>
    <col min="8204" max="8204" width="13.44140625" style="220" customWidth="1"/>
    <col min="8205" max="8205" width="17.33203125" style="220" customWidth="1"/>
    <col min="8206" max="8444" width="8.88671875" style="220" customWidth="1"/>
    <col min="8445" max="8445" width="26.21875" style="220" customWidth="1"/>
    <col min="8446" max="8449" width="12.109375" style="220" customWidth="1"/>
    <col min="8450" max="8456" width="10.77734375" style="220"/>
    <col min="8457" max="8457" width="8.88671875" style="220" customWidth="1"/>
    <col min="8458" max="8458" width="164.109375" style="220" customWidth="1"/>
    <col min="8459" max="8459" width="2.6640625" style="220" customWidth="1"/>
    <col min="8460" max="8460" width="13.44140625" style="220" customWidth="1"/>
    <col min="8461" max="8461" width="17.33203125" style="220" customWidth="1"/>
    <col min="8462" max="8700" width="8.88671875" style="220" customWidth="1"/>
    <col min="8701" max="8701" width="26.21875" style="220" customWidth="1"/>
    <col min="8702" max="8705" width="12.109375" style="220" customWidth="1"/>
    <col min="8706" max="8712" width="10.77734375" style="220"/>
    <col min="8713" max="8713" width="8.88671875" style="220" customWidth="1"/>
    <col min="8714" max="8714" width="164.109375" style="220" customWidth="1"/>
    <col min="8715" max="8715" width="2.6640625" style="220" customWidth="1"/>
    <col min="8716" max="8716" width="13.44140625" style="220" customWidth="1"/>
    <col min="8717" max="8717" width="17.33203125" style="220" customWidth="1"/>
    <col min="8718" max="8956" width="8.88671875" style="220" customWidth="1"/>
    <col min="8957" max="8957" width="26.21875" style="220" customWidth="1"/>
    <col min="8958" max="8961" width="12.109375" style="220" customWidth="1"/>
    <col min="8962" max="8968" width="10.77734375" style="220"/>
    <col min="8969" max="8969" width="8.88671875" style="220" customWidth="1"/>
    <col min="8970" max="8970" width="164.109375" style="220" customWidth="1"/>
    <col min="8971" max="8971" width="2.6640625" style="220" customWidth="1"/>
    <col min="8972" max="8972" width="13.44140625" style="220" customWidth="1"/>
    <col min="8973" max="8973" width="17.33203125" style="220" customWidth="1"/>
    <col min="8974" max="9212" width="8.88671875" style="220" customWidth="1"/>
    <col min="9213" max="9213" width="26.21875" style="220" customWidth="1"/>
    <col min="9214" max="9217" width="12.109375" style="220" customWidth="1"/>
    <col min="9218" max="9224" width="10.77734375" style="220"/>
    <col min="9225" max="9225" width="8.88671875" style="220" customWidth="1"/>
    <col min="9226" max="9226" width="164.109375" style="220" customWidth="1"/>
    <col min="9227" max="9227" width="2.6640625" style="220" customWidth="1"/>
    <col min="9228" max="9228" width="13.44140625" style="220" customWidth="1"/>
    <col min="9229" max="9229" width="17.33203125" style="220" customWidth="1"/>
    <col min="9230" max="9468" width="8.88671875" style="220" customWidth="1"/>
    <col min="9469" max="9469" width="26.21875" style="220" customWidth="1"/>
    <col min="9470" max="9473" width="12.109375" style="220" customWidth="1"/>
    <col min="9474" max="9480" width="10.77734375" style="220"/>
    <col min="9481" max="9481" width="8.88671875" style="220" customWidth="1"/>
    <col min="9482" max="9482" width="164.109375" style="220" customWidth="1"/>
    <col min="9483" max="9483" width="2.6640625" style="220" customWidth="1"/>
    <col min="9484" max="9484" width="13.44140625" style="220" customWidth="1"/>
    <col min="9485" max="9485" width="17.33203125" style="220" customWidth="1"/>
    <col min="9486" max="9724" width="8.88671875" style="220" customWidth="1"/>
    <col min="9725" max="9725" width="26.21875" style="220" customWidth="1"/>
    <col min="9726" max="9729" width="12.109375" style="220" customWidth="1"/>
    <col min="9730" max="9736" width="10.77734375" style="220"/>
    <col min="9737" max="9737" width="8.88671875" style="220" customWidth="1"/>
    <col min="9738" max="9738" width="164.109375" style="220" customWidth="1"/>
    <col min="9739" max="9739" width="2.6640625" style="220" customWidth="1"/>
    <col min="9740" max="9740" width="13.44140625" style="220" customWidth="1"/>
    <col min="9741" max="9741" width="17.33203125" style="220" customWidth="1"/>
    <col min="9742" max="9980" width="8.88671875" style="220" customWidth="1"/>
    <col min="9981" max="9981" width="26.21875" style="220" customWidth="1"/>
    <col min="9982" max="9985" width="12.109375" style="220" customWidth="1"/>
    <col min="9986" max="9992" width="10.77734375" style="220"/>
    <col min="9993" max="9993" width="8.88671875" style="220" customWidth="1"/>
    <col min="9994" max="9994" width="164.109375" style="220" customWidth="1"/>
    <col min="9995" max="9995" width="2.6640625" style="220" customWidth="1"/>
    <col min="9996" max="9996" width="13.44140625" style="220" customWidth="1"/>
    <col min="9997" max="9997" width="17.33203125" style="220" customWidth="1"/>
    <col min="9998" max="10236" width="8.88671875" style="220" customWidth="1"/>
    <col min="10237" max="10237" width="26.21875" style="220" customWidth="1"/>
    <col min="10238" max="10241" width="12.109375" style="220" customWidth="1"/>
    <col min="10242" max="10248" width="10.77734375" style="220"/>
    <col min="10249" max="10249" width="8.88671875" style="220" customWidth="1"/>
    <col min="10250" max="10250" width="164.109375" style="220" customWidth="1"/>
    <col min="10251" max="10251" width="2.6640625" style="220" customWidth="1"/>
    <col min="10252" max="10252" width="13.44140625" style="220" customWidth="1"/>
    <col min="10253" max="10253" width="17.33203125" style="220" customWidth="1"/>
    <col min="10254" max="10492" width="8.88671875" style="220" customWidth="1"/>
    <col min="10493" max="10493" width="26.21875" style="220" customWidth="1"/>
    <col min="10494" max="10497" width="12.109375" style="220" customWidth="1"/>
    <col min="10498" max="10504" width="10.77734375" style="220"/>
    <col min="10505" max="10505" width="8.88671875" style="220" customWidth="1"/>
    <col min="10506" max="10506" width="164.109375" style="220" customWidth="1"/>
    <col min="10507" max="10507" width="2.6640625" style="220" customWidth="1"/>
    <col min="10508" max="10508" width="13.44140625" style="220" customWidth="1"/>
    <col min="10509" max="10509" width="17.33203125" style="220" customWidth="1"/>
    <col min="10510" max="10748" width="8.88671875" style="220" customWidth="1"/>
    <col min="10749" max="10749" width="26.21875" style="220" customWidth="1"/>
    <col min="10750" max="10753" width="12.109375" style="220" customWidth="1"/>
    <col min="10754" max="10760" width="10.77734375" style="220"/>
    <col min="10761" max="10761" width="8.88671875" style="220" customWidth="1"/>
    <col min="10762" max="10762" width="164.109375" style="220" customWidth="1"/>
    <col min="10763" max="10763" width="2.6640625" style="220" customWidth="1"/>
    <col min="10764" max="10764" width="13.44140625" style="220" customWidth="1"/>
    <col min="10765" max="10765" width="17.33203125" style="220" customWidth="1"/>
    <col min="10766" max="11004" width="8.88671875" style="220" customWidth="1"/>
    <col min="11005" max="11005" width="26.21875" style="220" customWidth="1"/>
    <col min="11006" max="11009" width="12.109375" style="220" customWidth="1"/>
    <col min="11010" max="11016" width="10.77734375" style="220"/>
    <col min="11017" max="11017" width="8.88671875" style="220" customWidth="1"/>
    <col min="11018" max="11018" width="164.109375" style="220" customWidth="1"/>
    <col min="11019" max="11019" width="2.6640625" style="220" customWidth="1"/>
    <col min="11020" max="11020" width="13.44140625" style="220" customWidth="1"/>
    <col min="11021" max="11021" width="17.33203125" style="220" customWidth="1"/>
    <col min="11022" max="11260" width="8.88671875" style="220" customWidth="1"/>
    <col min="11261" max="11261" width="26.21875" style="220" customWidth="1"/>
    <col min="11262" max="11265" width="12.109375" style="220" customWidth="1"/>
    <col min="11266" max="11272" width="10.77734375" style="220"/>
    <col min="11273" max="11273" width="8.88671875" style="220" customWidth="1"/>
    <col min="11274" max="11274" width="164.109375" style="220" customWidth="1"/>
    <col min="11275" max="11275" width="2.6640625" style="220" customWidth="1"/>
    <col min="11276" max="11276" width="13.44140625" style="220" customWidth="1"/>
    <col min="11277" max="11277" width="17.33203125" style="220" customWidth="1"/>
    <col min="11278" max="11516" width="8.88671875" style="220" customWidth="1"/>
    <col min="11517" max="11517" width="26.21875" style="220" customWidth="1"/>
    <col min="11518" max="11521" width="12.109375" style="220" customWidth="1"/>
    <col min="11522" max="11528" width="10.77734375" style="220"/>
    <col min="11529" max="11529" width="8.88671875" style="220" customWidth="1"/>
    <col min="11530" max="11530" width="164.109375" style="220" customWidth="1"/>
    <col min="11531" max="11531" width="2.6640625" style="220" customWidth="1"/>
    <col min="11532" max="11532" width="13.44140625" style="220" customWidth="1"/>
    <col min="11533" max="11533" width="17.33203125" style="220" customWidth="1"/>
    <col min="11534" max="11772" width="8.88671875" style="220" customWidth="1"/>
    <col min="11773" max="11773" width="26.21875" style="220" customWidth="1"/>
    <col min="11774" max="11777" width="12.109375" style="220" customWidth="1"/>
    <col min="11778" max="11784" width="10.77734375" style="220"/>
    <col min="11785" max="11785" width="8.88671875" style="220" customWidth="1"/>
    <col min="11786" max="11786" width="164.109375" style="220" customWidth="1"/>
    <col min="11787" max="11787" width="2.6640625" style="220" customWidth="1"/>
    <col min="11788" max="11788" width="13.44140625" style="220" customWidth="1"/>
    <col min="11789" max="11789" width="17.33203125" style="220" customWidth="1"/>
    <col min="11790" max="12028" width="8.88671875" style="220" customWidth="1"/>
    <col min="12029" max="12029" width="26.21875" style="220" customWidth="1"/>
    <col min="12030" max="12033" width="12.109375" style="220" customWidth="1"/>
    <col min="12034" max="12040" width="10.77734375" style="220"/>
    <col min="12041" max="12041" width="8.88671875" style="220" customWidth="1"/>
    <col min="12042" max="12042" width="164.109375" style="220" customWidth="1"/>
    <col min="12043" max="12043" width="2.6640625" style="220" customWidth="1"/>
    <col min="12044" max="12044" width="13.44140625" style="220" customWidth="1"/>
    <col min="12045" max="12045" width="17.33203125" style="220" customWidth="1"/>
    <col min="12046" max="12284" width="8.88671875" style="220" customWidth="1"/>
    <col min="12285" max="12285" width="26.21875" style="220" customWidth="1"/>
    <col min="12286" max="12289" width="12.109375" style="220" customWidth="1"/>
    <col min="12290" max="12296" width="10.77734375" style="220"/>
    <col min="12297" max="12297" width="8.88671875" style="220" customWidth="1"/>
    <col min="12298" max="12298" width="164.109375" style="220" customWidth="1"/>
    <col min="12299" max="12299" width="2.6640625" style="220" customWidth="1"/>
    <col min="12300" max="12300" width="13.44140625" style="220" customWidth="1"/>
    <col min="12301" max="12301" width="17.33203125" style="220" customWidth="1"/>
    <col min="12302" max="12540" width="8.88671875" style="220" customWidth="1"/>
    <col min="12541" max="12541" width="26.21875" style="220" customWidth="1"/>
    <col min="12542" max="12545" width="12.109375" style="220" customWidth="1"/>
    <col min="12546" max="12552" width="10.77734375" style="220"/>
    <col min="12553" max="12553" width="8.88671875" style="220" customWidth="1"/>
    <col min="12554" max="12554" width="164.109375" style="220" customWidth="1"/>
    <col min="12555" max="12555" width="2.6640625" style="220" customWidth="1"/>
    <col min="12556" max="12556" width="13.44140625" style="220" customWidth="1"/>
    <col min="12557" max="12557" width="17.33203125" style="220" customWidth="1"/>
    <col min="12558" max="12796" width="8.88671875" style="220" customWidth="1"/>
    <col min="12797" max="12797" width="26.21875" style="220" customWidth="1"/>
    <col min="12798" max="12801" width="12.109375" style="220" customWidth="1"/>
    <col min="12802" max="12808" width="10.77734375" style="220"/>
    <col min="12809" max="12809" width="8.88671875" style="220" customWidth="1"/>
    <col min="12810" max="12810" width="164.109375" style="220" customWidth="1"/>
    <col min="12811" max="12811" width="2.6640625" style="220" customWidth="1"/>
    <col min="12812" max="12812" width="13.44140625" style="220" customWidth="1"/>
    <col min="12813" max="12813" width="17.33203125" style="220" customWidth="1"/>
    <col min="12814" max="13052" width="8.88671875" style="220" customWidth="1"/>
    <col min="13053" max="13053" width="26.21875" style="220" customWidth="1"/>
    <col min="13054" max="13057" width="12.109375" style="220" customWidth="1"/>
    <col min="13058" max="13064" width="10.77734375" style="220"/>
    <col min="13065" max="13065" width="8.88671875" style="220" customWidth="1"/>
    <col min="13066" max="13066" width="164.109375" style="220" customWidth="1"/>
    <col min="13067" max="13067" width="2.6640625" style="220" customWidth="1"/>
    <col min="13068" max="13068" width="13.44140625" style="220" customWidth="1"/>
    <col min="13069" max="13069" width="17.33203125" style="220" customWidth="1"/>
    <col min="13070" max="13308" width="8.88671875" style="220" customWidth="1"/>
    <col min="13309" max="13309" width="26.21875" style="220" customWidth="1"/>
    <col min="13310" max="13313" width="12.109375" style="220" customWidth="1"/>
    <col min="13314" max="13320" width="10.77734375" style="220"/>
    <col min="13321" max="13321" width="8.88671875" style="220" customWidth="1"/>
    <col min="13322" max="13322" width="164.109375" style="220" customWidth="1"/>
    <col min="13323" max="13323" width="2.6640625" style="220" customWidth="1"/>
    <col min="13324" max="13324" width="13.44140625" style="220" customWidth="1"/>
    <col min="13325" max="13325" width="17.33203125" style="220" customWidth="1"/>
    <col min="13326" max="13564" width="8.88671875" style="220" customWidth="1"/>
    <col min="13565" max="13565" width="26.21875" style="220" customWidth="1"/>
    <col min="13566" max="13569" width="12.109375" style="220" customWidth="1"/>
    <col min="13570" max="13576" width="10.77734375" style="220"/>
    <col min="13577" max="13577" width="8.88671875" style="220" customWidth="1"/>
    <col min="13578" max="13578" width="164.109375" style="220" customWidth="1"/>
    <col min="13579" max="13579" width="2.6640625" style="220" customWidth="1"/>
    <col min="13580" max="13580" width="13.44140625" style="220" customWidth="1"/>
    <col min="13581" max="13581" width="17.33203125" style="220" customWidth="1"/>
    <col min="13582" max="13820" width="8.88671875" style="220" customWidth="1"/>
    <col min="13821" max="13821" width="26.21875" style="220" customWidth="1"/>
    <col min="13822" max="13825" width="12.109375" style="220" customWidth="1"/>
    <col min="13826" max="13832" width="10.77734375" style="220"/>
    <col min="13833" max="13833" width="8.88671875" style="220" customWidth="1"/>
    <col min="13834" max="13834" width="164.109375" style="220" customWidth="1"/>
    <col min="13835" max="13835" width="2.6640625" style="220" customWidth="1"/>
    <col min="13836" max="13836" width="13.44140625" style="220" customWidth="1"/>
    <col min="13837" max="13837" width="17.33203125" style="220" customWidth="1"/>
    <col min="13838" max="14076" width="8.88671875" style="220" customWidth="1"/>
    <col min="14077" max="14077" width="26.21875" style="220" customWidth="1"/>
    <col min="14078" max="14081" width="12.109375" style="220" customWidth="1"/>
    <col min="14082" max="14088" width="10.77734375" style="220"/>
    <col min="14089" max="14089" width="8.88671875" style="220" customWidth="1"/>
    <col min="14090" max="14090" width="164.109375" style="220" customWidth="1"/>
    <col min="14091" max="14091" width="2.6640625" style="220" customWidth="1"/>
    <col min="14092" max="14092" width="13.44140625" style="220" customWidth="1"/>
    <col min="14093" max="14093" width="17.33203125" style="220" customWidth="1"/>
    <col min="14094" max="14332" width="8.88671875" style="220" customWidth="1"/>
    <col min="14333" max="14333" width="26.21875" style="220" customWidth="1"/>
    <col min="14334" max="14337" width="12.109375" style="220" customWidth="1"/>
    <col min="14338" max="14344" width="10.77734375" style="220"/>
    <col min="14345" max="14345" width="8.88671875" style="220" customWidth="1"/>
    <col min="14346" max="14346" width="164.109375" style="220" customWidth="1"/>
    <col min="14347" max="14347" width="2.6640625" style="220" customWidth="1"/>
    <col min="14348" max="14348" width="13.44140625" style="220" customWidth="1"/>
    <col min="14349" max="14349" width="17.33203125" style="220" customWidth="1"/>
    <col min="14350" max="14588" width="8.88671875" style="220" customWidth="1"/>
    <col min="14589" max="14589" width="26.21875" style="220" customWidth="1"/>
    <col min="14590" max="14593" width="12.109375" style="220" customWidth="1"/>
    <col min="14594" max="14600" width="10.77734375" style="220"/>
    <col min="14601" max="14601" width="8.88671875" style="220" customWidth="1"/>
    <col min="14602" max="14602" width="164.109375" style="220" customWidth="1"/>
    <col min="14603" max="14603" width="2.6640625" style="220" customWidth="1"/>
    <col min="14604" max="14604" width="13.44140625" style="220" customWidth="1"/>
    <col min="14605" max="14605" width="17.33203125" style="220" customWidth="1"/>
    <col min="14606" max="14844" width="8.88671875" style="220" customWidth="1"/>
    <col min="14845" max="14845" width="26.21875" style="220" customWidth="1"/>
    <col min="14846" max="14849" width="12.109375" style="220" customWidth="1"/>
    <col min="14850" max="14856" width="10.77734375" style="220"/>
    <col min="14857" max="14857" width="8.88671875" style="220" customWidth="1"/>
    <col min="14858" max="14858" width="164.109375" style="220" customWidth="1"/>
    <col min="14859" max="14859" width="2.6640625" style="220" customWidth="1"/>
    <col min="14860" max="14860" width="13.44140625" style="220" customWidth="1"/>
    <col min="14861" max="14861" width="17.33203125" style="220" customWidth="1"/>
    <col min="14862" max="15100" width="8.88671875" style="220" customWidth="1"/>
    <col min="15101" max="15101" width="26.21875" style="220" customWidth="1"/>
    <col min="15102" max="15105" width="12.109375" style="220" customWidth="1"/>
    <col min="15106" max="15112" width="10.77734375" style="220"/>
    <col min="15113" max="15113" width="8.88671875" style="220" customWidth="1"/>
    <col min="15114" max="15114" width="164.109375" style="220" customWidth="1"/>
    <col min="15115" max="15115" width="2.6640625" style="220" customWidth="1"/>
    <col min="15116" max="15116" width="13.44140625" style="220" customWidth="1"/>
    <col min="15117" max="15117" width="17.33203125" style="220" customWidth="1"/>
    <col min="15118" max="15356" width="8.88671875" style="220" customWidth="1"/>
    <col min="15357" max="15357" width="26.21875" style="220" customWidth="1"/>
    <col min="15358" max="15361" width="12.109375" style="220" customWidth="1"/>
    <col min="15362" max="15368" width="10.77734375" style="220"/>
    <col min="15369" max="15369" width="8.88671875" style="220" customWidth="1"/>
    <col min="15370" max="15370" width="164.109375" style="220" customWidth="1"/>
    <col min="15371" max="15371" width="2.6640625" style="220" customWidth="1"/>
    <col min="15372" max="15372" width="13.44140625" style="220" customWidth="1"/>
    <col min="15373" max="15373" width="17.33203125" style="220" customWidth="1"/>
    <col min="15374" max="15612" width="8.88671875" style="220" customWidth="1"/>
    <col min="15613" max="15613" width="26.21875" style="220" customWidth="1"/>
    <col min="15614" max="15617" width="12.109375" style="220" customWidth="1"/>
    <col min="15618" max="15624" width="10.77734375" style="220"/>
    <col min="15625" max="15625" width="8.88671875" style="220" customWidth="1"/>
    <col min="15626" max="15626" width="164.109375" style="220" customWidth="1"/>
    <col min="15627" max="15627" width="2.6640625" style="220" customWidth="1"/>
    <col min="15628" max="15628" width="13.44140625" style="220" customWidth="1"/>
    <col min="15629" max="15629" width="17.33203125" style="220" customWidth="1"/>
    <col min="15630" max="15868" width="8.88671875" style="220" customWidth="1"/>
    <col min="15869" max="15869" width="26.21875" style="220" customWidth="1"/>
    <col min="15870" max="15873" width="12.109375" style="220" customWidth="1"/>
    <col min="15874" max="15880" width="10.77734375" style="220"/>
    <col min="15881" max="15881" width="8.88671875" style="220" customWidth="1"/>
    <col min="15882" max="15882" width="164.109375" style="220" customWidth="1"/>
    <col min="15883" max="15883" width="2.6640625" style="220" customWidth="1"/>
    <col min="15884" max="15884" width="13.44140625" style="220" customWidth="1"/>
    <col min="15885" max="15885" width="17.33203125" style="220" customWidth="1"/>
    <col min="15886" max="16124" width="8.88671875" style="220" customWidth="1"/>
    <col min="16125" max="16125" width="26.21875" style="220" customWidth="1"/>
    <col min="16126" max="16129" width="12.109375" style="220" customWidth="1"/>
    <col min="16130" max="16136" width="10.77734375" style="220"/>
    <col min="16137" max="16137" width="8.88671875" style="220" customWidth="1"/>
    <col min="16138" max="16138" width="164.109375" style="220" customWidth="1"/>
    <col min="16139" max="16139" width="2.6640625" style="220" customWidth="1"/>
    <col min="16140" max="16140" width="13.44140625" style="220" customWidth="1"/>
    <col min="16141" max="16141" width="17.33203125" style="220" customWidth="1"/>
    <col min="16142" max="16380" width="8.88671875" style="220" customWidth="1"/>
    <col min="16381" max="16381" width="26.21875" style="220" customWidth="1"/>
    <col min="16382" max="16384" width="12.109375" style="220" customWidth="1"/>
  </cols>
  <sheetData>
    <row r="1" spans="1:13" ht="36" customHeight="1">
      <c r="A1" s="2207" t="s">
        <v>927</v>
      </c>
      <c r="B1" s="2207"/>
      <c r="C1" s="2207"/>
      <c r="D1" s="2207"/>
      <c r="E1" s="2207"/>
      <c r="F1" s="2207"/>
      <c r="G1" s="2207"/>
      <c r="H1" s="2207"/>
      <c r="I1" s="2207"/>
      <c r="J1" s="2207"/>
      <c r="K1" s="2207"/>
      <c r="L1" s="2207"/>
      <c r="M1" s="896"/>
    </row>
    <row r="2" spans="1:13" ht="12" customHeight="1" thickBot="1">
      <c r="A2" s="896"/>
      <c r="B2" s="896"/>
      <c r="C2" s="896"/>
      <c r="D2" s="896"/>
      <c r="E2" s="931"/>
      <c r="F2" s="931"/>
      <c r="G2" s="931"/>
      <c r="H2" s="896"/>
      <c r="I2" s="896"/>
      <c r="J2" s="896"/>
      <c r="K2" s="896"/>
      <c r="L2" s="896"/>
      <c r="M2" s="896"/>
    </row>
    <row r="3" spans="1:13" ht="17.25" customHeight="1" thickBot="1">
      <c r="D3" s="376"/>
      <c r="E3" s="2208">
        <v>2017</v>
      </c>
      <c r="F3" s="2209"/>
      <c r="G3" s="2209"/>
      <c r="H3" s="2210"/>
      <c r="I3" s="2208">
        <v>2016</v>
      </c>
      <c r="J3" s="2209"/>
      <c r="K3" s="2209"/>
      <c r="L3" s="2210"/>
    </row>
    <row r="4" spans="1:13" ht="17.25" customHeight="1" thickBot="1">
      <c r="D4" s="897"/>
      <c r="E4" s="1407" t="s">
        <v>1</v>
      </c>
      <c r="F4" s="898" t="s">
        <v>2</v>
      </c>
      <c r="G4" s="898" t="s">
        <v>3</v>
      </c>
      <c r="H4" s="1408" t="s">
        <v>4</v>
      </c>
      <c r="I4" s="1314" t="s">
        <v>1</v>
      </c>
      <c r="J4" s="898" t="s">
        <v>2</v>
      </c>
      <c r="K4" s="898" t="s">
        <v>3</v>
      </c>
      <c r="L4" s="1316" t="s">
        <v>4</v>
      </c>
      <c r="M4" s="392" t="s">
        <v>485</v>
      </c>
    </row>
    <row r="5" spans="1:13" s="225" customFormat="1" ht="17.25" customHeight="1" thickBot="1">
      <c r="A5" s="332" t="s">
        <v>171</v>
      </c>
      <c r="B5" s="332"/>
      <c r="C5" s="333"/>
      <c r="D5" s="899"/>
      <c r="E5" s="2211" t="s">
        <v>486</v>
      </c>
      <c r="F5" s="2212"/>
      <c r="G5" s="2212"/>
      <c r="H5" s="2212"/>
      <c r="I5" s="2212"/>
      <c r="J5" s="2212"/>
      <c r="K5" s="2212"/>
      <c r="L5" s="2213"/>
      <c r="M5" s="335" t="s">
        <v>486</v>
      </c>
    </row>
    <row r="6" spans="1:13" s="225" customFormat="1" ht="16.5" hidden="1" customHeight="1" thickBot="1">
      <c r="A6" s="900">
        <v>60</v>
      </c>
      <c r="B6" s="901" t="s">
        <v>61</v>
      </c>
      <c r="C6" s="902"/>
      <c r="D6" s="903"/>
      <c r="E6" s="1405"/>
      <c r="F6" s="1405"/>
      <c r="G6" s="1405"/>
      <c r="H6" s="904"/>
      <c r="I6" s="904"/>
      <c r="J6" s="904">
        <v>64235</v>
      </c>
      <c r="K6" s="904">
        <v>64627</v>
      </c>
      <c r="L6" s="905">
        <v>61251</v>
      </c>
      <c r="M6" s="393">
        <f>K6-H6</f>
        <v>64627</v>
      </c>
    </row>
    <row r="7" spans="1:13" s="225" customFormat="1" ht="17.25" customHeight="1">
      <c r="A7" s="1966" t="s">
        <v>493</v>
      </c>
      <c r="B7" s="394" t="s">
        <v>666</v>
      </c>
      <c r="C7" s="395"/>
      <c r="D7" s="396"/>
      <c r="E7" s="1409"/>
      <c r="F7" s="1448"/>
      <c r="G7" s="1448">
        <v>69383</v>
      </c>
      <c r="H7" s="1412">
        <v>68574</v>
      </c>
      <c r="I7" s="1409">
        <v>68205</v>
      </c>
      <c r="J7" s="1448">
        <v>68530</v>
      </c>
      <c r="K7" s="1448">
        <v>68375</v>
      </c>
      <c r="L7" s="1412">
        <v>69741</v>
      </c>
      <c r="M7" s="906"/>
    </row>
    <row r="8" spans="1:13" s="225" customFormat="1" ht="17.25" customHeight="1">
      <c r="A8" s="411" t="s">
        <v>494</v>
      </c>
      <c r="B8" s="398" t="s">
        <v>495</v>
      </c>
      <c r="C8" s="374"/>
      <c r="D8" s="399"/>
      <c r="E8" s="389"/>
      <c r="F8" s="1449"/>
      <c r="G8" s="1449">
        <v>69533</v>
      </c>
      <c r="H8" s="1404">
        <v>68715</v>
      </c>
      <c r="I8" s="389">
        <v>68430</v>
      </c>
      <c r="J8" s="1449">
        <v>68765</v>
      </c>
      <c r="K8" s="1449">
        <v>68604</v>
      </c>
      <c r="L8" s="1404">
        <v>70006</v>
      </c>
      <c r="M8" s="397"/>
    </row>
    <row r="9" spans="1:13" s="225" customFormat="1" ht="17.25" customHeight="1">
      <c r="A9" s="412" t="s">
        <v>496</v>
      </c>
      <c r="B9" s="400" t="s">
        <v>497</v>
      </c>
      <c r="C9" s="401"/>
      <c r="D9" s="402"/>
      <c r="E9" s="1410"/>
      <c r="F9" s="1450"/>
      <c r="G9" s="1450">
        <v>69653</v>
      </c>
      <c r="H9" s="1413">
        <v>68828</v>
      </c>
      <c r="I9" s="1410">
        <v>68623</v>
      </c>
      <c r="J9" s="1450">
        <v>68966</v>
      </c>
      <c r="K9" s="1450">
        <v>68800</v>
      </c>
      <c r="L9" s="1413">
        <v>70233</v>
      </c>
      <c r="M9" s="907"/>
    </row>
    <row r="10" spans="1:13" ht="24" customHeight="1">
      <c r="A10" s="346"/>
      <c r="B10" s="1791" t="s">
        <v>256</v>
      </c>
      <c r="C10" s="1795"/>
      <c r="D10" s="1795"/>
      <c r="E10" s="1795"/>
      <c r="F10" s="1795"/>
      <c r="G10" s="1795"/>
      <c r="H10" s="1795"/>
      <c r="I10" s="1795"/>
      <c r="J10" s="1795"/>
      <c r="K10" s="1795"/>
      <c r="L10" s="2068"/>
      <c r="M10" s="403"/>
    </row>
    <row r="11" spans="1:13" ht="17.25" customHeight="1">
      <c r="A11" s="404">
        <v>61</v>
      </c>
      <c r="B11" s="1587" t="s">
        <v>257</v>
      </c>
      <c r="C11" s="405"/>
      <c r="D11" s="406"/>
      <c r="E11" s="1464"/>
      <c r="F11" s="974"/>
      <c r="G11" s="971">
        <v>0.1077</v>
      </c>
      <c r="H11" s="1414">
        <v>0.106</v>
      </c>
      <c r="I11" s="1464">
        <v>0.10059999999999999</v>
      </c>
      <c r="J11" s="974">
        <v>9.8599999999999993E-2</v>
      </c>
      <c r="K11" s="971">
        <v>9.7500000000000003E-2</v>
      </c>
      <c r="L11" s="1414">
        <v>9.6699999999999994E-2</v>
      </c>
      <c r="M11" s="407">
        <f>K11-H11</f>
        <v>-8.4999999999999937E-3</v>
      </c>
    </row>
    <row r="12" spans="1:13" ht="20.100000000000001" customHeight="1">
      <c r="A12" s="408">
        <v>62</v>
      </c>
      <c r="B12" s="1592" t="s">
        <v>973</v>
      </c>
      <c r="C12" s="388"/>
      <c r="D12" s="409"/>
      <c r="E12" s="1465"/>
      <c r="F12" s="975"/>
      <c r="G12" s="972">
        <v>0.14199999999999999</v>
      </c>
      <c r="H12" s="1415">
        <v>0.14069999999999999</v>
      </c>
      <c r="I12" s="1465">
        <v>0.13539999999999999</v>
      </c>
      <c r="J12" s="975">
        <v>0.13320000000000001</v>
      </c>
      <c r="K12" s="972">
        <v>0.12939999999999999</v>
      </c>
      <c r="L12" s="1415">
        <v>0.12789999999999999</v>
      </c>
      <c r="M12" s="410">
        <f t="shared" ref="M12:M19" si="0">K12-H12</f>
        <v>-1.1300000000000004E-2</v>
      </c>
    </row>
    <row r="13" spans="1:13" s="225" customFormat="1" ht="20.100000000000001" customHeight="1">
      <c r="A13" s="411">
        <v>63</v>
      </c>
      <c r="B13" s="1592" t="s">
        <v>972</v>
      </c>
      <c r="C13" s="374"/>
      <c r="D13" s="409"/>
      <c r="E13" s="1465"/>
      <c r="F13" s="975"/>
      <c r="G13" s="972">
        <v>0.14480000000000001</v>
      </c>
      <c r="H13" s="1415">
        <v>0.15859999999999999</v>
      </c>
      <c r="I13" s="1465">
        <v>0.15310000000000001</v>
      </c>
      <c r="J13" s="975">
        <v>0.15090000000000001</v>
      </c>
      <c r="K13" s="972">
        <v>0.1477</v>
      </c>
      <c r="L13" s="1415">
        <v>0.14230000000000001</v>
      </c>
      <c r="M13" s="410">
        <f t="shared" si="0"/>
        <v>-1.0899999999999993E-2</v>
      </c>
    </row>
    <row r="14" spans="1:13" s="225" customFormat="1" ht="33" customHeight="1">
      <c r="A14" s="356">
        <v>64</v>
      </c>
      <c r="B14" s="2229" t="s">
        <v>922</v>
      </c>
      <c r="C14" s="2230"/>
      <c r="D14" s="2231"/>
      <c r="E14" s="1465"/>
      <c r="F14" s="975"/>
      <c r="G14" s="972">
        <v>0.08</v>
      </c>
      <c r="H14" s="1415">
        <v>0.08</v>
      </c>
      <c r="I14" s="1465">
        <v>0.08</v>
      </c>
      <c r="J14" s="975">
        <v>0.08</v>
      </c>
      <c r="K14" s="972">
        <v>0.08</v>
      </c>
      <c r="L14" s="1415">
        <v>0.08</v>
      </c>
      <c r="M14" s="410">
        <f t="shared" si="0"/>
        <v>0</v>
      </c>
    </row>
    <row r="15" spans="1:13" s="225" customFormat="1" ht="17.25" hidden="1" customHeight="1">
      <c r="A15" s="411">
        <v>65</v>
      </c>
      <c r="B15" s="1595" t="s">
        <v>498</v>
      </c>
      <c r="C15" s="374"/>
      <c r="D15" s="409"/>
      <c r="E15" s="1465"/>
      <c r="F15" s="975"/>
      <c r="G15" s="972">
        <v>2.5000000000000001E-2</v>
      </c>
      <c r="H15" s="1415"/>
      <c r="I15" s="1465"/>
      <c r="J15" s="975"/>
      <c r="K15" s="972">
        <v>2.5000000000000001E-2</v>
      </c>
      <c r="L15" s="1415">
        <v>2.5000000000000001E-2</v>
      </c>
      <c r="M15" s="410">
        <f t="shared" si="0"/>
        <v>2.5000000000000001E-2</v>
      </c>
    </row>
    <row r="16" spans="1:13" s="225" customFormat="1" ht="15" hidden="1" customHeight="1">
      <c r="A16" s="411">
        <v>66</v>
      </c>
      <c r="B16" s="355" t="s">
        <v>499</v>
      </c>
      <c r="C16" s="374"/>
      <c r="D16" s="409"/>
      <c r="E16" s="1465"/>
      <c r="F16" s="975"/>
      <c r="G16" s="972"/>
      <c r="H16" s="1415"/>
      <c r="I16" s="1465"/>
      <c r="J16" s="975"/>
      <c r="K16" s="972"/>
      <c r="L16" s="1415"/>
      <c r="M16" s="410">
        <f t="shared" si="0"/>
        <v>0</v>
      </c>
    </row>
    <row r="17" spans="1:13" s="225" customFormat="1" ht="15" customHeight="1">
      <c r="A17" s="411">
        <v>67</v>
      </c>
      <c r="B17" s="355" t="s">
        <v>258</v>
      </c>
      <c r="C17" s="374"/>
      <c r="D17" s="409"/>
      <c r="E17" s="975" t="s">
        <v>658</v>
      </c>
      <c r="F17" s="975" t="s">
        <v>658</v>
      </c>
      <c r="G17" s="972" t="s">
        <v>658</v>
      </c>
      <c r="H17" s="1415" t="s">
        <v>658</v>
      </c>
      <c r="I17" s="972" t="s">
        <v>658</v>
      </c>
      <c r="J17" s="975" t="s">
        <v>658</v>
      </c>
      <c r="K17" s="972" t="s">
        <v>658</v>
      </c>
      <c r="L17" s="1415" t="s">
        <v>658</v>
      </c>
      <c r="M17" s="410">
        <f t="shared" si="0"/>
        <v>0</v>
      </c>
    </row>
    <row r="18" spans="1:13" s="225" customFormat="1" ht="17.25" customHeight="1">
      <c r="A18" s="411" t="s">
        <v>314</v>
      </c>
      <c r="B18" s="1595" t="s">
        <v>754</v>
      </c>
      <c r="C18" s="374"/>
      <c r="D18" s="409"/>
      <c r="E18" s="1465"/>
      <c r="F18" s="975"/>
      <c r="G18" s="972">
        <v>0.01</v>
      </c>
      <c r="H18" s="1415">
        <v>0.01</v>
      </c>
      <c r="I18" s="1465">
        <v>0.01</v>
      </c>
      <c r="J18" s="975">
        <v>0.01</v>
      </c>
      <c r="K18" s="972">
        <v>0.01</v>
      </c>
      <c r="L18" s="1415">
        <v>0.01</v>
      </c>
      <c r="M18" s="410">
        <f t="shared" si="0"/>
        <v>0</v>
      </c>
    </row>
    <row r="19" spans="1:13" s="225" customFormat="1" ht="17.25" customHeight="1">
      <c r="A19" s="412">
        <v>68</v>
      </c>
      <c r="B19" s="1596" t="s">
        <v>500</v>
      </c>
      <c r="C19" s="401"/>
      <c r="D19" s="413"/>
      <c r="E19" s="1466"/>
      <c r="F19" s="976"/>
      <c r="G19" s="973">
        <v>0.1077</v>
      </c>
      <c r="H19" s="1416">
        <v>0.106</v>
      </c>
      <c r="I19" s="1466">
        <v>0.10100000000000001</v>
      </c>
      <c r="J19" s="976">
        <v>9.8599999999999993E-2</v>
      </c>
      <c r="K19" s="973">
        <v>9.7500000000000003E-2</v>
      </c>
      <c r="L19" s="1416">
        <v>9.6699999999999994E-2</v>
      </c>
      <c r="M19" s="414">
        <f t="shared" si="0"/>
        <v>-8.4999999999999937E-3</v>
      </c>
    </row>
    <row r="20" spans="1:13" ht="24" customHeight="1">
      <c r="A20" s="346"/>
      <c r="B20" s="1791" t="s">
        <v>259</v>
      </c>
      <c r="C20" s="1795"/>
      <c r="D20" s="1795"/>
      <c r="E20" s="1795"/>
      <c r="F20" s="1795"/>
      <c r="G20" s="1795"/>
      <c r="H20" s="1795"/>
      <c r="I20" s="1795"/>
      <c r="J20" s="1795"/>
      <c r="K20" s="1795"/>
      <c r="L20" s="2068"/>
      <c r="M20" s="403"/>
    </row>
    <row r="21" spans="1:13" s="225" customFormat="1" ht="17.25" customHeight="1">
      <c r="A21" s="908">
        <v>69</v>
      </c>
      <c r="B21" s="1592" t="s">
        <v>260</v>
      </c>
      <c r="C21" s="374"/>
      <c r="D21" s="409"/>
      <c r="E21" s="1749"/>
      <c r="F21" s="1752"/>
      <c r="G21" s="1411">
        <v>0.08</v>
      </c>
      <c r="H21" s="1415">
        <v>0.08</v>
      </c>
      <c r="I21" s="1749">
        <v>0.08</v>
      </c>
      <c r="J21" s="1752">
        <v>0.08</v>
      </c>
      <c r="K21" s="1411">
        <v>0.08</v>
      </c>
      <c r="L21" s="1415">
        <v>0.08</v>
      </c>
      <c r="M21" s="410">
        <f>K21-H21</f>
        <v>0</v>
      </c>
    </row>
    <row r="22" spans="1:13" s="225" customFormat="1" ht="20.100000000000001" customHeight="1">
      <c r="A22" s="411">
        <v>70</v>
      </c>
      <c r="B22" s="1592" t="s">
        <v>906</v>
      </c>
      <c r="C22" s="374"/>
      <c r="D22" s="409"/>
      <c r="E22" s="1750"/>
      <c r="F22" s="1753"/>
      <c r="G22" s="1411">
        <v>9.5000000000000001E-2</v>
      </c>
      <c r="H22" s="1415">
        <v>9.5000000000000001E-2</v>
      </c>
      <c r="I22" s="1750">
        <v>9.5000000000000001E-2</v>
      </c>
      <c r="J22" s="1753">
        <v>9.5000000000000001E-2</v>
      </c>
      <c r="K22" s="1411">
        <v>9.5000000000000001E-2</v>
      </c>
      <c r="L22" s="1415">
        <v>9.5000000000000001E-2</v>
      </c>
      <c r="M22" s="410" t="s">
        <v>658</v>
      </c>
    </row>
    <row r="23" spans="1:13" s="225" customFormat="1" ht="20.100000000000001" customHeight="1">
      <c r="A23" s="412">
        <v>71</v>
      </c>
      <c r="B23" s="1592" t="s">
        <v>907</v>
      </c>
      <c r="C23" s="374"/>
      <c r="D23" s="409"/>
      <c r="E23" s="1751"/>
      <c r="F23" s="1754"/>
      <c r="G23" s="1411">
        <v>0.115</v>
      </c>
      <c r="H23" s="1415">
        <v>0.115</v>
      </c>
      <c r="I23" s="1751">
        <v>0.115</v>
      </c>
      <c r="J23" s="1754">
        <v>0.115</v>
      </c>
      <c r="K23" s="1411">
        <v>0.115</v>
      </c>
      <c r="L23" s="1415">
        <v>0.115</v>
      </c>
      <c r="M23" s="410" t="s">
        <v>658</v>
      </c>
    </row>
    <row r="24" spans="1:13" ht="24" customHeight="1">
      <c r="A24" s="346"/>
      <c r="B24" s="1791" t="s">
        <v>261</v>
      </c>
      <c r="C24" s="1795"/>
      <c r="D24" s="1795"/>
      <c r="E24" s="1795"/>
      <c r="F24" s="1795"/>
      <c r="G24" s="1795"/>
      <c r="H24" s="1795"/>
      <c r="I24" s="1795"/>
      <c r="J24" s="1795"/>
      <c r="K24" s="1795"/>
      <c r="L24" s="2068"/>
      <c r="M24" s="415"/>
    </row>
    <row r="25" spans="1:13" ht="17.25" customHeight="1">
      <c r="A25" s="404">
        <v>72</v>
      </c>
      <c r="B25" s="959" t="s">
        <v>780</v>
      </c>
      <c r="C25" s="388"/>
      <c r="D25" s="416"/>
      <c r="E25" s="1755"/>
      <c r="F25" s="1758"/>
      <c r="G25" s="1406">
        <v>317</v>
      </c>
      <c r="H25" s="1403">
        <v>232</v>
      </c>
      <c r="I25" s="1755">
        <v>238</v>
      </c>
      <c r="J25" s="1758">
        <v>234</v>
      </c>
      <c r="K25" s="1406">
        <v>255</v>
      </c>
      <c r="L25" s="1403">
        <v>198</v>
      </c>
      <c r="M25" s="417">
        <f>K25-H25</f>
        <v>23</v>
      </c>
    </row>
    <row r="26" spans="1:13" ht="17.25" customHeight="1">
      <c r="A26" s="408">
        <v>73</v>
      </c>
      <c r="B26" s="959" t="s">
        <v>781</v>
      </c>
      <c r="C26" s="388"/>
      <c r="D26" s="416"/>
      <c r="E26" s="1756"/>
      <c r="F26" s="1759"/>
      <c r="G26" s="1406">
        <v>238</v>
      </c>
      <c r="H26" s="1403">
        <v>257</v>
      </c>
      <c r="I26" s="1756">
        <v>245</v>
      </c>
      <c r="J26" s="1759">
        <v>229</v>
      </c>
      <c r="K26" s="1406">
        <v>278</v>
      </c>
      <c r="L26" s="1403">
        <v>321</v>
      </c>
      <c r="M26" s="417">
        <f>K26-H26</f>
        <v>21</v>
      </c>
    </row>
    <row r="27" spans="1:13" ht="15" hidden="1" customHeight="1">
      <c r="A27" s="408">
        <v>74</v>
      </c>
      <c r="B27" s="338" t="s">
        <v>262</v>
      </c>
      <c r="C27" s="388"/>
      <c r="D27" s="416"/>
      <c r="E27" s="1756"/>
      <c r="F27" s="1759"/>
      <c r="G27" s="1406">
        <v>0</v>
      </c>
      <c r="H27" s="1403">
        <v>0</v>
      </c>
      <c r="I27" s="1756">
        <v>0</v>
      </c>
      <c r="J27" s="1759">
        <v>0</v>
      </c>
      <c r="K27" s="1406">
        <v>0</v>
      </c>
      <c r="L27" s="1403">
        <v>0</v>
      </c>
      <c r="M27" s="417">
        <f>K27-H27</f>
        <v>0</v>
      </c>
    </row>
    <row r="28" spans="1:13" ht="17.25" customHeight="1">
      <c r="A28" s="418">
        <v>75</v>
      </c>
      <c r="B28" s="959" t="s">
        <v>782</v>
      </c>
      <c r="C28" s="388"/>
      <c r="D28" s="416"/>
      <c r="E28" s="1757"/>
      <c r="F28" s="1760"/>
      <c r="G28" s="1406">
        <v>61</v>
      </c>
      <c r="H28" s="1403">
        <v>22</v>
      </c>
      <c r="I28" s="1757">
        <v>54</v>
      </c>
      <c r="J28" s="1760">
        <v>31</v>
      </c>
      <c r="K28" s="1406">
        <v>24</v>
      </c>
      <c r="L28" s="1403">
        <v>467</v>
      </c>
      <c r="M28" s="417">
        <f>K28-H28</f>
        <v>2</v>
      </c>
    </row>
    <row r="29" spans="1:13" ht="24" customHeight="1">
      <c r="A29" s="346"/>
      <c r="B29" s="1796" t="s">
        <v>966</v>
      </c>
      <c r="C29" s="1795"/>
      <c r="D29" s="1795"/>
      <c r="E29" s="1795"/>
      <c r="F29" s="1795"/>
      <c r="G29" s="1795"/>
      <c r="H29" s="1795"/>
      <c r="I29" s="1795"/>
      <c r="J29" s="1795"/>
      <c r="K29" s="1795"/>
      <c r="L29" s="2068"/>
      <c r="M29" s="415"/>
    </row>
    <row r="30" spans="1:13" ht="33" customHeight="1">
      <c r="A30" s="820">
        <v>76</v>
      </c>
      <c r="B30" s="2220" t="s">
        <v>753</v>
      </c>
      <c r="C30" s="2221"/>
      <c r="D30" s="2222"/>
      <c r="E30" s="1467"/>
      <c r="F30" s="1069"/>
      <c r="G30" s="1315">
        <v>55</v>
      </c>
      <c r="H30" s="1403">
        <v>58</v>
      </c>
      <c r="I30" s="1467">
        <v>62</v>
      </c>
      <c r="J30" s="1069">
        <v>65</v>
      </c>
      <c r="K30" s="1315">
        <v>51</v>
      </c>
      <c r="L30" s="1403">
        <v>33</v>
      </c>
      <c r="M30" s="417">
        <f>K30-H30</f>
        <v>-7</v>
      </c>
    </row>
    <row r="31" spans="1:13" ht="17.25" customHeight="1">
      <c r="A31" s="408">
        <v>77</v>
      </c>
      <c r="B31" s="1597" t="s">
        <v>964</v>
      </c>
      <c r="C31" s="388"/>
      <c r="D31" s="416"/>
      <c r="E31" s="1468"/>
      <c r="F31" s="1071"/>
      <c r="G31" s="1070">
        <v>72</v>
      </c>
      <c r="H31" s="1403">
        <v>72</v>
      </c>
      <c r="I31" s="1468">
        <v>78</v>
      </c>
      <c r="J31" s="1071">
        <v>81</v>
      </c>
      <c r="K31" s="1070">
        <v>58</v>
      </c>
      <c r="L31" s="1403">
        <v>66</v>
      </c>
      <c r="M31" s="417">
        <f>K31-H31</f>
        <v>-14</v>
      </c>
    </row>
    <row r="32" spans="1:13" ht="33" customHeight="1">
      <c r="A32" s="819">
        <v>78</v>
      </c>
      <c r="B32" s="2223" t="s">
        <v>974</v>
      </c>
      <c r="C32" s="2224"/>
      <c r="D32" s="2225"/>
      <c r="E32" s="1468"/>
      <c r="F32" s="1071"/>
      <c r="G32" s="1070">
        <v>149</v>
      </c>
      <c r="H32" s="1403">
        <v>175</v>
      </c>
      <c r="I32" s="1468">
        <v>167</v>
      </c>
      <c r="J32" s="1071">
        <v>171</v>
      </c>
      <c r="K32" s="1070">
        <v>224</v>
      </c>
      <c r="L32" s="1403">
        <v>0</v>
      </c>
      <c r="M32" s="417">
        <f>K32-H32</f>
        <v>49</v>
      </c>
    </row>
    <row r="33" spans="1:13" ht="17.25" customHeight="1">
      <c r="A33" s="408">
        <v>79</v>
      </c>
      <c r="B33" s="1597" t="s">
        <v>965</v>
      </c>
      <c r="C33" s="388"/>
      <c r="D33" s="416"/>
      <c r="E33" s="1469"/>
      <c r="F33" s="1072"/>
      <c r="G33" s="1317">
        <v>312</v>
      </c>
      <c r="H33" s="1403">
        <v>301</v>
      </c>
      <c r="I33" s="1469">
        <v>305</v>
      </c>
      <c r="J33" s="1072">
        <v>304</v>
      </c>
      <c r="K33" s="1317">
        <v>310</v>
      </c>
      <c r="L33" s="1403">
        <v>317</v>
      </c>
      <c r="M33" s="417">
        <f>K33-H33</f>
        <v>9</v>
      </c>
    </row>
    <row r="34" spans="1:13" ht="24" customHeight="1">
      <c r="A34" s="346"/>
      <c r="B34" s="1791" t="s">
        <v>889</v>
      </c>
      <c r="C34" s="1795"/>
      <c r="D34" s="1795"/>
      <c r="E34" s="1795"/>
      <c r="F34" s="1795"/>
      <c r="G34" s="1795"/>
      <c r="H34" s="1795"/>
      <c r="I34" s="1795"/>
      <c r="J34" s="1795"/>
      <c r="K34" s="1795"/>
      <c r="L34" s="2068"/>
      <c r="M34" s="415"/>
    </row>
    <row r="35" spans="1:13" ht="15.75" hidden="1" customHeight="1">
      <c r="A35" s="404">
        <v>80</v>
      </c>
      <c r="B35" s="419" t="s">
        <v>263</v>
      </c>
      <c r="C35" s="388"/>
      <c r="D35" s="416"/>
      <c r="E35" s="1406"/>
      <c r="F35" s="1406"/>
      <c r="G35" s="1406"/>
      <c r="H35" s="350"/>
      <c r="I35" s="1406"/>
      <c r="J35" s="1406"/>
      <c r="K35" s="1406"/>
      <c r="L35" s="2193"/>
      <c r="M35" s="417">
        <v>0</v>
      </c>
    </row>
    <row r="36" spans="1:13" ht="15" hidden="1" customHeight="1">
      <c r="A36" s="408">
        <v>81</v>
      </c>
      <c r="B36" s="419" t="s">
        <v>264</v>
      </c>
      <c r="C36" s="388"/>
      <c r="D36" s="416"/>
      <c r="E36" s="1406"/>
      <c r="F36" s="1406"/>
      <c r="G36" s="1406"/>
      <c r="H36" s="350"/>
      <c r="I36" s="1406"/>
      <c r="J36" s="1406"/>
      <c r="K36" s="1406"/>
      <c r="L36" s="2193"/>
      <c r="M36" s="417">
        <v>0</v>
      </c>
    </row>
    <row r="37" spans="1:13" ht="17.25" customHeight="1">
      <c r="A37" s="408">
        <v>82</v>
      </c>
      <c r="B37" s="1597" t="s">
        <v>207</v>
      </c>
      <c r="C37" s="388"/>
      <c r="D37" s="416"/>
      <c r="E37" s="1468"/>
      <c r="F37" s="1071"/>
      <c r="G37" s="1070">
        <v>968</v>
      </c>
      <c r="H37" s="1403">
        <v>968</v>
      </c>
      <c r="I37" s="1468">
        <v>1162</v>
      </c>
      <c r="J37" s="1071">
        <v>1162</v>
      </c>
      <c r="K37" s="1070">
        <v>1162</v>
      </c>
      <c r="L37" s="1403">
        <v>1162</v>
      </c>
      <c r="M37" s="417">
        <v>102</v>
      </c>
    </row>
    <row r="38" spans="1:13" ht="17.25" customHeight="1">
      <c r="A38" s="408">
        <v>83</v>
      </c>
      <c r="B38" s="1597" t="s">
        <v>265</v>
      </c>
      <c r="C38" s="388"/>
      <c r="D38" s="416"/>
      <c r="E38" s="1468"/>
      <c r="F38" s="1071"/>
      <c r="G38" s="1070">
        <v>0</v>
      </c>
      <c r="H38" s="1403">
        <v>0</v>
      </c>
      <c r="I38" s="1468">
        <v>0</v>
      </c>
      <c r="J38" s="1071">
        <v>0</v>
      </c>
      <c r="K38" s="1070">
        <v>0</v>
      </c>
      <c r="L38" s="1403">
        <v>0</v>
      </c>
      <c r="M38" s="417">
        <v>0</v>
      </c>
    </row>
    <row r="39" spans="1:13" ht="17.25" customHeight="1">
      <c r="A39" s="408">
        <v>84</v>
      </c>
      <c r="B39" s="1597" t="s">
        <v>208</v>
      </c>
      <c r="C39" s="388"/>
      <c r="D39" s="420"/>
      <c r="E39" s="1470"/>
      <c r="F39" s="1068"/>
      <c r="G39" s="1067">
        <v>1191</v>
      </c>
      <c r="H39" s="1402">
        <v>1191</v>
      </c>
      <c r="I39" s="1470">
        <v>1429</v>
      </c>
      <c r="J39" s="1068">
        <v>1429</v>
      </c>
      <c r="K39" s="1067">
        <v>1429</v>
      </c>
      <c r="L39" s="1402">
        <v>1429</v>
      </c>
      <c r="M39" s="421">
        <v>239</v>
      </c>
    </row>
    <row r="40" spans="1:13" ht="17.25" customHeight="1" thickBot="1">
      <c r="A40" s="408">
        <v>85</v>
      </c>
      <c r="B40" s="1597" t="s">
        <v>266</v>
      </c>
      <c r="C40" s="388"/>
      <c r="D40" s="420"/>
      <c r="E40" s="1468"/>
      <c r="F40" s="1761"/>
      <c r="G40" s="1070">
        <v>0</v>
      </c>
      <c r="H40" s="1402">
        <v>0</v>
      </c>
      <c r="I40" s="1468">
        <v>0</v>
      </c>
      <c r="J40" s="1761">
        <v>0</v>
      </c>
      <c r="K40" s="1070">
        <v>0</v>
      </c>
      <c r="L40" s="2194">
        <v>0</v>
      </c>
      <c r="M40" s="421">
        <v>252</v>
      </c>
    </row>
    <row r="41" spans="1:13" ht="24.75" customHeight="1" thickBot="1">
      <c r="A41" s="894"/>
      <c r="B41" s="422" t="s">
        <v>315</v>
      </c>
      <c r="C41" s="423"/>
      <c r="D41" s="895"/>
      <c r="E41" s="2226" t="s">
        <v>501</v>
      </c>
      <c r="F41" s="2227"/>
      <c r="G41" s="2227"/>
      <c r="H41" s="2227"/>
      <c r="I41" s="2227"/>
      <c r="J41" s="2227"/>
      <c r="K41" s="2227"/>
      <c r="L41" s="2228"/>
      <c r="M41" s="424" t="s">
        <v>501</v>
      </c>
    </row>
    <row r="42" spans="1:13" ht="17.25" customHeight="1">
      <c r="A42" s="1967">
        <v>29</v>
      </c>
      <c r="B42" s="425" t="s">
        <v>232</v>
      </c>
      <c r="C42" s="426"/>
      <c r="D42" s="427"/>
      <c r="E42" s="1318"/>
      <c r="F42" s="1073"/>
      <c r="G42" s="1073">
        <v>8009</v>
      </c>
      <c r="H42" s="1074">
        <v>7809</v>
      </c>
      <c r="I42" s="1318">
        <v>7928</v>
      </c>
      <c r="J42" s="1073">
        <v>7819</v>
      </c>
      <c r="K42" s="1073">
        <v>7710</v>
      </c>
      <c r="L42" s="1074">
        <v>7769</v>
      </c>
      <c r="M42" s="428">
        <f>K42-H42</f>
        <v>-99</v>
      </c>
    </row>
    <row r="43" spans="1:13" ht="17.25" customHeight="1">
      <c r="A43" s="1964">
        <v>45</v>
      </c>
      <c r="B43" s="425" t="s">
        <v>244</v>
      </c>
      <c r="C43" s="429"/>
      <c r="D43" s="430"/>
      <c r="E43" s="1319"/>
      <c r="F43" s="1075"/>
      <c r="G43" s="1075">
        <v>10074</v>
      </c>
      <c r="H43" s="1076">
        <v>9876</v>
      </c>
      <c r="I43" s="1319">
        <v>9660</v>
      </c>
      <c r="J43" s="1075">
        <v>9554</v>
      </c>
      <c r="K43" s="1075">
        <v>9296</v>
      </c>
      <c r="L43" s="1076">
        <v>9355</v>
      </c>
      <c r="M43" s="431">
        <f>K43-H43</f>
        <v>-580</v>
      </c>
    </row>
    <row r="44" spans="1:13" ht="17.25" customHeight="1">
      <c r="A44" s="1767">
        <v>59</v>
      </c>
      <c r="B44" s="425" t="s">
        <v>254</v>
      </c>
      <c r="C44" s="429"/>
      <c r="D44" s="430"/>
      <c r="E44" s="1319"/>
      <c r="F44" s="1075"/>
      <c r="G44" s="1075">
        <v>10289</v>
      </c>
      <c r="H44" s="1076">
        <v>11120</v>
      </c>
      <c r="I44" s="1319">
        <v>10900</v>
      </c>
      <c r="J44" s="1075">
        <v>10801</v>
      </c>
      <c r="K44" s="1075">
        <v>10580</v>
      </c>
      <c r="L44" s="1076">
        <v>10395</v>
      </c>
      <c r="M44" s="431">
        <f>K44-H44</f>
        <v>-540</v>
      </c>
    </row>
    <row r="45" spans="1:13" ht="17.25" customHeight="1">
      <c r="A45" s="1767">
        <v>60</v>
      </c>
      <c r="B45" s="425" t="s">
        <v>255</v>
      </c>
      <c r="C45" s="429"/>
      <c r="D45" s="430"/>
      <c r="E45" s="2019"/>
      <c r="F45" s="1075"/>
      <c r="G45" s="1075">
        <v>70428</v>
      </c>
      <c r="H45" s="1076">
        <v>69567</v>
      </c>
      <c r="I45" s="2019">
        <v>70524</v>
      </c>
      <c r="J45" s="1075">
        <v>70132</v>
      </c>
      <c r="K45" s="1075">
        <v>69947</v>
      </c>
      <c r="L45" s="1076">
        <v>71468</v>
      </c>
      <c r="M45" s="431">
        <f>K45-H45</f>
        <v>380</v>
      </c>
    </row>
    <row r="46" spans="1:13" ht="17.25" customHeight="1">
      <c r="A46" s="404">
        <v>61</v>
      </c>
      <c r="B46" s="425" t="s">
        <v>257</v>
      </c>
      <c r="C46" s="429"/>
      <c r="D46" s="432"/>
      <c r="E46" s="1384"/>
      <c r="F46" s="1385"/>
      <c r="G46" s="1385">
        <v>0.1137</v>
      </c>
      <c r="H46" s="1386">
        <v>0.1123</v>
      </c>
      <c r="I46" s="1384">
        <v>0.1124</v>
      </c>
      <c r="J46" s="1385">
        <v>0.1115</v>
      </c>
      <c r="K46" s="1385">
        <v>0.11020000000000001</v>
      </c>
      <c r="L46" s="1386">
        <v>0.1087</v>
      </c>
      <c r="M46" s="433">
        <f t="shared" ref="M46" si="1">+M42/M45</f>
        <v>-0.26052631578947366</v>
      </c>
    </row>
    <row r="47" spans="1:13" ht="20.100000000000001" customHeight="1">
      <c r="A47" s="1767">
        <v>62</v>
      </c>
      <c r="B47" s="425" t="s">
        <v>973</v>
      </c>
      <c r="C47" s="429"/>
      <c r="D47" s="432"/>
      <c r="E47" s="1384"/>
      <c r="F47" s="1385"/>
      <c r="G47" s="1385">
        <v>0.14299999999999999</v>
      </c>
      <c r="H47" s="1386">
        <v>0.14199999999999999</v>
      </c>
      <c r="I47" s="1384">
        <v>0.13700000000000001</v>
      </c>
      <c r="J47" s="1385">
        <v>0.13619999999999999</v>
      </c>
      <c r="K47" s="1385">
        <v>0.13289999999999999</v>
      </c>
      <c r="L47" s="1386">
        <v>0.13089999999999999</v>
      </c>
      <c r="M47" s="433">
        <f t="shared" ref="M47" si="2">+M43/M45</f>
        <v>-1.5263157894736843</v>
      </c>
    </row>
    <row r="48" spans="1:13" ht="20.100000000000001" customHeight="1" thickBot="1">
      <c r="A48" s="434">
        <v>63</v>
      </c>
      <c r="B48" s="1598" t="s">
        <v>972</v>
      </c>
      <c r="C48" s="435"/>
      <c r="D48" s="436"/>
      <c r="E48" s="1387"/>
      <c r="F48" s="1388"/>
      <c r="G48" s="1388">
        <v>0.14610000000000001</v>
      </c>
      <c r="H48" s="1389">
        <v>0.1598</v>
      </c>
      <c r="I48" s="1387">
        <v>0.15459999999999999</v>
      </c>
      <c r="J48" s="1388">
        <v>0.154</v>
      </c>
      <c r="K48" s="1388">
        <v>0.15129999999999999</v>
      </c>
      <c r="L48" s="1389">
        <v>0.14549999999999999</v>
      </c>
      <c r="M48" s="437">
        <f t="shared" ref="M48" si="3">+M44/M45</f>
        <v>-1.4210526315789473</v>
      </c>
    </row>
    <row r="49" spans="1:13" ht="11.25" customHeight="1">
      <c r="A49" s="909"/>
      <c r="B49" s="910"/>
      <c r="C49" s="388"/>
      <c r="D49" s="911"/>
      <c r="E49" s="911"/>
      <c r="F49" s="911"/>
      <c r="G49" s="911"/>
      <c r="H49" s="911"/>
      <c r="I49" s="911"/>
      <c r="J49" s="911"/>
      <c r="K49" s="911"/>
      <c r="L49" s="911"/>
      <c r="M49" s="911"/>
    </row>
    <row r="50" spans="1:13" s="1600" customFormat="1" ht="18" customHeight="1">
      <c r="A50" s="2218" t="s">
        <v>752</v>
      </c>
      <c r="B50" s="2219"/>
      <c r="C50" s="2219"/>
      <c r="D50" s="2219"/>
      <c r="E50" s="2219"/>
      <c r="F50" s="2219"/>
      <c r="G50" s="2219"/>
      <c r="H50" s="2219"/>
      <c r="I50" s="2219"/>
      <c r="J50" s="2219"/>
      <c r="K50" s="2219"/>
      <c r="L50" s="2219"/>
      <c r="M50" s="1599"/>
    </row>
    <row r="51" spans="1:13" ht="18" customHeight="1">
      <c r="A51" s="1976" t="s">
        <v>971</v>
      </c>
      <c r="B51" s="1827"/>
      <c r="C51" s="1827"/>
      <c r="D51" s="1827"/>
      <c r="E51" s="1827"/>
      <c r="F51" s="1827"/>
      <c r="G51" s="1827"/>
      <c r="H51" s="1827"/>
      <c r="I51" s="1827"/>
      <c r="J51" s="1827"/>
      <c r="K51" s="1827"/>
      <c r="L51" s="1827"/>
      <c r="M51" s="390"/>
    </row>
    <row r="52" spans="1:13">
      <c r="A52" s="220"/>
      <c r="D52" s="220"/>
      <c r="E52" s="220"/>
      <c r="F52" s="220"/>
      <c r="G52" s="220"/>
    </row>
  </sheetData>
  <mergeCells count="9">
    <mergeCell ref="A50:L50"/>
    <mergeCell ref="B30:D30"/>
    <mergeCell ref="B32:D32"/>
    <mergeCell ref="E41:L41"/>
    <mergeCell ref="A1:L1"/>
    <mergeCell ref="B14:D14"/>
    <mergeCell ref="I3:L3"/>
    <mergeCell ref="E3:H3"/>
    <mergeCell ref="E5:L5"/>
  </mergeCells>
  <printOptions horizontalCentered="1"/>
  <pageMargins left="0.31496062992125984" right="0.31496062992125984" top="0.39370078740157483" bottom="0.39370078740157483" header="0.19685039370078741" footer="0.19685039370078741"/>
  <pageSetup scale="61"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629762" r:id="rId4">
          <objectPr defaultSize="0" autoPict="0" r:id="rId5">
            <anchor moveWithCells="1">
              <from>
                <xdr:col>0</xdr:col>
                <xdr:colOff>66675</xdr:colOff>
                <xdr:row>0</xdr:row>
                <xdr:rowOff>76200</xdr:rowOff>
              </from>
              <to>
                <xdr:col>0</xdr:col>
                <xdr:colOff>361950</xdr:colOff>
                <xdr:row>2</xdr:row>
                <xdr:rowOff>76200</xdr:rowOff>
              </to>
            </anchor>
          </objectPr>
        </oleObject>
      </mc:Choice>
      <mc:Fallback>
        <oleObject progId="Word.Document.8" shapeId="629762"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tabColor rgb="FF66FFFF"/>
    <pageSetUpPr fitToPage="1"/>
  </sheetPr>
  <dimension ref="B1:M52"/>
  <sheetViews>
    <sheetView showGridLines="0" view="pageBreakPreview" topLeftCell="B1" zoomScale="85" zoomScaleNormal="70" zoomScaleSheetLayoutView="85" workbookViewId="0">
      <selection activeCell="H7" sqref="H7"/>
    </sheetView>
  </sheetViews>
  <sheetFormatPr defaultColWidth="8.88671875" defaultRowHeight="15"/>
  <cols>
    <col min="1" max="1" width="0" hidden="1" customWidth="1"/>
    <col min="2" max="2" width="4.88671875" bestFit="1" customWidth="1"/>
    <col min="3" max="3" width="49" customWidth="1"/>
    <col min="4" max="4" width="11.109375" bestFit="1" customWidth="1"/>
    <col min="5" max="5" width="79" customWidth="1"/>
    <col min="6" max="7" width="11.77734375" hidden="1" customWidth="1"/>
    <col min="8" max="13" width="11.77734375" customWidth="1"/>
  </cols>
  <sheetData>
    <row r="1" spans="2:13" ht="36" customHeight="1">
      <c r="B1" s="2207" t="s">
        <v>792</v>
      </c>
      <c r="C1" s="2207"/>
      <c r="D1" s="2207"/>
      <c r="E1" s="2207"/>
      <c r="F1" s="2207"/>
      <c r="G1" s="2207"/>
      <c r="H1" s="2207"/>
      <c r="I1" s="2207"/>
      <c r="J1" s="2207"/>
      <c r="K1" s="2207"/>
      <c r="L1" s="2207"/>
      <c r="M1" s="2207"/>
    </row>
    <row r="2" spans="2:13" ht="12" customHeight="1" thickBot="1">
      <c r="B2" s="1301"/>
      <c r="C2" s="1301"/>
      <c r="D2" s="1301"/>
      <c r="E2" s="1301"/>
      <c r="F2" s="1301"/>
      <c r="G2" s="1301"/>
      <c r="H2" s="1301"/>
      <c r="I2" s="1301"/>
      <c r="J2" s="1778"/>
      <c r="K2" s="1778"/>
      <c r="L2" s="1778"/>
      <c r="M2" s="1778"/>
    </row>
    <row r="3" spans="2:13" ht="17.25" customHeight="1" thickBot="1">
      <c r="B3" s="1301"/>
      <c r="C3" s="1301"/>
      <c r="D3" s="1301"/>
      <c r="E3" s="1344"/>
      <c r="F3" s="2232">
        <v>2017</v>
      </c>
      <c r="G3" s="2233"/>
      <c r="H3" s="2233"/>
      <c r="I3" s="2234"/>
      <c r="J3" s="2232">
        <v>2016</v>
      </c>
      <c r="K3" s="2233"/>
      <c r="L3" s="2233"/>
      <c r="M3" s="2234"/>
    </row>
    <row r="4" spans="2:13" ht="17.25" customHeight="1" thickBot="1">
      <c r="B4" s="332" t="s">
        <v>171</v>
      </c>
      <c r="C4" s="332"/>
      <c r="D4" s="333"/>
      <c r="E4" s="1345"/>
      <c r="F4" s="1341" t="s">
        <v>1</v>
      </c>
      <c r="G4" s="1342" t="s">
        <v>2</v>
      </c>
      <c r="H4" s="1342" t="s">
        <v>3</v>
      </c>
      <c r="I4" s="1343" t="s">
        <v>4</v>
      </c>
      <c r="J4" s="1341" t="s">
        <v>1</v>
      </c>
      <c r="K4" s="1342" t="s">
        <v>2</v>
      </c>
      <c r="L4" s="1342" t="s">
        <v>3</v>
      </c>
      <c r="M4" s="1343" t="s">
        <v>4</v>
      </c>
    </row>
    <row r="5" spans="2:13" ht="24" customHeight="1" thickBot="1">
      <c r="B5" s="1303"/>
      <c r="C5" s="2235" t="s">
        <v>793</v>
      </c>
      <c r="D5" s="2236"/>
      <c r="E5" s="2236"/>
      <c r="F5" s="2236"/>
      <c r="G5" s="2236"/>
      <c r="H5" s="2236"/>
      <c r="I5" s="2237"/>
      <c r="J5" s="2186"/>
      <c r="K5" s="2187"/>
      <c r="L5" s="2187"/>
      <c r="M5" s="1780"/>
    </row>
    <row r="6" spans="2:13" ht="17.25" customHeight="1">
      <c r="B6" s="1968">
        <v>1</v>
      </c>
      <c r="C6" s="398" t="s">
        <v>794</v>
      </c>
      <c r="D6" s="374"/>
      <c r="E6" s="399"/>
      <c r="F6" s="1320"/>
      <c r="G6" s="1320"/>
      <c r="H6" s="1320">
        <v>239020</v>
      </c>
      <c r="I6" s="1087">
        <v>234119</v>
      </c>
      <c r="J6" s="1140">
        <v>232206</v>
      </c>
      <c r="K6" s="2185">
        <v>229896</v>
      </c>
      <c r="L6" s="2185">
        <v>220734</v>
      </c>
      <c r="M6" s="1087">
        <v>219301</v>
      </c>
    </row>
    <row r="7" spans="2:13" s="1304" customFormat="1" ht="17.25" customHeight="1">
      <c r="B7" s="1969">
        <v>2</v>
      </c>
      <c r="C7" s="1592" t="s">
        <v>795</v>
      </c>
      <c r="D7" s="1601"/>
      <c r="E7" s="1602"/>
      <c r="F7" s="1835"/>
      <c r="G7" s="1835"/>
      <c r="H7" s="1835">
        <v>-90</v>
      </c>
      <c r="I7" s="1346">
        <v>-60</v>
      </c>
      <c r="J7" s="1140">
        <v>-72</v>
      </c>
      <c r="K7" s="2185">
        <v>-76</v>
      </c>
      <c r="L7" s="2185">
        <v>-89</v>
      </c>
      <c r="M7" s="1087">
        <v>-53</v>
      </c>
    </row>
    <row r="8" spans="2:13" s="1304" customFormat="1" ht="17.25" customHeight="1">
      <c r="B8" s="1969">
        <v>3</v>
      </c>
      <c r="C8" s="1592" t="s">
        <v>796</v>
      </c>
      <c r="D8" s="1601"/>
      <c r="E8" s="1602"/>
      <c r="F8" s="1077"/>
      <c r="G8" s="1077"/>
      <c r="H8" s="1077">
        <v>0</v>
      </c>
      <c r="I8" s="1087">
        <v>0</v>
      </c>
      <c r="J8" s="1140">
        <v>0</v>
      </c>
      <c r="K8" s="2185">
        <v>0</v>
      </c>
      <c r="L8" s="2185">
        <v>0</v>
      </c>
      <c r="M8" s="1087">
        <v>0</v>
      </c>
    </row>
    <row r="9" spans="2:13" ht="20.100000000000001" customHeight="1">
      <c r="B9" s="1970">
        <v>4</v>
      </c>
      <c r="C9" s="398" t="s">
        <v>829</v>
      </c>
      <c r="D9" s="374"/>
      <c r="E9" s="399"/>
      <c r="F9" s="1321"/>
      <c r="G9" s="1321"/>
      <c r="H9" s="1321">
        <v>2280</v>
      </c>
      <c r="I9" s="1087">
        <v>1621</v>
      </c>
      <c r="J9" s="1140">
        <v>725</v>
      </c>
      <c r="K9" s="2185">
        <v>1348</v>
      </c>
      <c r="L9" s="2185">
        <v>1091</v>
      </c>
      <c r="M9" s="1087">
        <v>567</v>
      </c>
    </row>
    <row r="10" spans="2:13" ht="20.100000000000001" customHeight="1">
      <c r="B10" s="1970">
        <v>5</v>
      </c>
      <c r="C10" s="398" t="s">
        <v>852</v>
      </c>
      <c r="D10" s="374"/>
      <c r="E10" s="399"/>
      <c r="F10" s="1321"/>
      <c r="G10" s="1321"/>
      <c r="H10" s="1321">
        <v>3408</v>
      </c>
      <c r="I10" s="1087">
        <v>3062</v>
      </c>
      <c r="J10" s="1140">
        <v>2587</v>
      </c>
      <c r="K10" s="2185">
        <v>1220</v>
      </c>
      <c r="L10" s="2185">
        <v>1832</v>
      </c>
      <c r="M10" s="1087">
        <v>1826</v>
      </c>
    </row>
    <row r="11" spans="2:13" ht="17.25" customHeight="1">
      <c r="B11" s="1970">
        <v>6</v>
      </c>
      <c r="C11" s="398" t="s">
        <v>797</v>
      </c>
      <c r="D11" s="374"/>
      <c r="E11" s="399"/>
      <c r="F11" s="1321"/>
      <c r="G11" s="1321"/>
      <c r="H11" s="1321">
        <v>22644</v>
      </c>
      <c r="I11" s="1087">
        <v>22048</v>
      </c>
      <c r="J11" s="1140">
        <v>21937</v>
      </c>
      <c r="K11" s="2185">
        <v>20294</v>
      </c>
      <c r="L11" s="2185">
        <v>19996</v>
      </c>
      <c r="M11" s="1087">
        <v>19599</v>
      </c>
    </row>
    <row r="12" spans="2:13" ht="17.25" customHeight="1">
      <c r="B12" s="1970">
        <v>7</v>
      </c>
      <c r="C12" s="398" t="s">
        <v>798</v>
      </c>
      <c r="D12" s="374"/>
      <c r="E12" s="399"/>
      <c r="F12" s="1077"/>
      <c r="G12" s="1077"/>
      <c r="H12" s="1077">
        <v>-4674</v>
      </c>
      <c r="I12" s="1346">
        <v>-3950</v>
      </c>
      <c r="J12" s="1140">
        <v>-3888</v>
      </c>
      <c r="K12" s="2185">
        <v>-4010</v>
      </c>
      <c r="L12" s="2185">
        <v>-3767</v>
      </c>
      <c r="M12" s="1087">
        <v>-3968</v>
      </c>
    </row>
    <row r="13" spans="2:13" ht="17.25" customHeight="1" thickBot="1">
      <c r="B13" s="1395">
        <v>8</v>
      </c>
      <c r="C13" s="1394" t="s">
        <v>799</v>
      </c>
      <c r="D13" s="1305"/>
      <c r="E13" s="1306"/>
      <c r="F13" s="1801">
        <f>SUM(F6:F12)</f>
        <v>0</v>
      </c>
      <c r="G13" s="1925">
        <f t="shared" ref="G13" si="0">SUM(G6:G12)</f>
        <v>0</v>
      </c>
      <c r="H13" s="1925">
        <v>262588</v>
      </c>
      <c r="I13" s="1802">
        <v>256840</v>
      </c>
      <c r="J13" s="1801">
        <v>253495</v>
      </c>
      <c r="K13" s="1925">
        <v>248672</v>
      </c>
      <c r="L13" s="1924">
        <v>239797</v>
      </c>
      <c r="M13" s="1802">
        <v>237272</v>
      </c>
    </row>
    <row r="14" spans="2:13">
      <c r="B14" s="1971"/>
      <c r="C14" s="1307"/>
      <c r="D14" s="374"/>
      <c r="E14" s="389"/>
      <c r="F14" s="1308"/>
      <c r="G14" s="1308"/>
      <c r="H14" s="1308"/>
      <c r="I14" s="1308"/>
      <c r="J14" s="1308"/>
      <c r="K14" s="1308"/>
      <c r="L14" s="1308"/>
      <c r="M14" s="1308"/>
    </row>
    <row r="15" spans="2:13" ht="15.75" thickBot="1">
      <c r="B15" s="1971"/>
      <c r="C15" s="1307"/>
      <c r="D15" s="374"/>
      <c r="E15" s="389"/>
      <c r="F15" s="1308"/>
      <c r="G15" s="1308"/>
      <c r="H15" s="1308"/>
      <c r="I15" s="1308"/>
      <c r="J15" s="1308"/>
      <c r="K15" s="1308"/>
      <c r="L15" s="1308"/>
      <c r="M15" s="1308"/>
    </row>
    <row r="16" spans="2:13" ht="24" customHeight="1" thickBot="1">
      <c r="B16" s="1309"/>
      <c r="C16" s="1793" t="s">
        <v>800</v>
      </c>
      <c r="D16" s="1794"/>
      <c r="E16" s="1794"/>
      <c r="F16" s="1794"/>
      <c r="G16" s="1794"/>
      <c r="H16" s="1794"/>
      <c r="I16" s="1794"/>
      <c r="J16" s="2020"/>
      <c r="K16" s="2020"/>
      <c r="L16" s="2020"/>
      <c r="M16" s="2066"/>
    </row>
    <row r="17" spans="2:13" ht="24" customHeight="1">
      <c r="B17" s="1310"/>
      <c r="C17" s="1799" t="s">
        <v>801</v>
      </c>
      <c r="D17" s="1800"/>
      <c r="E17" s="1800"/>
      <c r="F17" s="1800"/>
      <c r="G17" s="1800"/>
      <c r="H17" s="1800"/>
      <c r="I17" s="1800"/>
      <c r="J17" s="1800"/>
      <c r="K17" s="1800"/>
      <c r="L17" s="1800"/>
      <c r="M17" s="2067"/>
    </row>
    <row r="18" spans="2:13" ht="17.25" customHeight="1">
      <c r="B18" s="1970">
        <v>1</v>
      </c>
      <c r="C18" s="398" t="s">
        <v>802</v>
      </c>
      <c r="D18" s="374"/>
      <c r="E18" s="399"/>
      <c r="F18" s="1323"/>
      <c r="G18" s="1323"/>
      <c r="H18" s="1436">
        <v>210621</v>
      </c>
      <c r="I18" s="1087">
        <v>208226</v>
      </c>
      <c r="J18" s="1323">
        <v>206283</v>
      </c>
      <c r="K18" s="1323">
        <v>202407</v>
      </c>
      <c r="L18" s="1436">
        <v>193238</v>
      </c>
      <c r="M18" s="2195">
        <v>188359</v>
      </c>
    </row>
    <row r="19" spans="2:13" ht="17.25" customHeight="1">
      <c r="B19" s="1970">
        <v>2</v>
      </c>
      <c r="C19" s="398" t="s">
        <v>803</v>
      </c>
      <c r="D19" s="374"/>
      <c r="E19" s="399"/>
      <c r="F19" s="1077"/>
      <c r="G19" s="1077"/>
      <c r="H19" s="1077">
        <v>-2592</v>
      </c>
      <c r="I19" s="1087">
        <v>-2304</v>
      </c>
      <c r="J19" s="1077">
        <v>-2402</v>
      </c>
      <c r="K19" s="1077">
        <v>-2421</v>
      </c>
      <c r="L19" s="1077">
        <v>-2301</v>
      </c>
      <c r="M19" s="2195">
        <v>-2238</v>
      </c>
    </row>
    <row r="20" spans="2:13" ht="17.25" customHeight="1">
      <c r="B20" s="1970">
        <v>3</v>
      </c>
      <c r="C20" s="1311" t="s">
        <v>847</v>
      </c>
      <c r="D20" s="374"/>
      <c r="E20" s="399"/>
      <c r="F20" s="1803">
        <f>SUM(F18:F19)</f>
        <v>0</v>
      </c>
      <c r="G20" s="1438">
        <f t="shared" ref="G20" si="1">SUM(G18:G19)</f>
        <v>0</v>
      </c>
      <c r="H20" s="1438">
        <v>208029</v>
      </c>
      <c r="I20" s="1435">
        <v>205922</v>
      </c>
      <c r="J20" s="1803">
        <v>203881</v>
      </c>
      <c r="K20" s="1438">
        <v>199986</v>
      </c>
      <c r="L20" s="1438">
        <v>190937</v>
      </c>
      <c r="M20" s="2196">
        <v>186121</v>
      </c>
    </row>
    <row r="21" spans="2:13" ht="24" customHeight="1">
      <c r="B21" s="1310"/>
      <c r="C21" s="1791" t="s">
        <v>804</v>
      </c>
      <c r="D21" s="1795"/>
      <c r="E21" s="1795"/>
      <c r="F21" s="1795"/>
      <c r="G21" s="1795"/>
      <c r="H21" s="1795"/>
      <c r="I21" s="1795"/>
      <c r="J21" s="1795"/>
      <c r="K21" s="1795"/>
      <c r="L21" s="1795"/>
      <c r="M21" s="2197"/>
    </row>
    <row r="22" spans="2:13" ht="17.25" customHeight="1">
      <c r="B22" s="1970">
        <v>4</v>
      </c>
      <c r="C22" s="398" t="s">
        <v>805</v>
      </c>
      <c r="D22" s="374"/>
      <c r="E22" s="399"/>
      <c r="F22" s="1323"/>
      <c r="G22" s="1323"/>
      <c r="H22" s="1436">
        <v>3974</v>
      </c>
      <c r="I22" s="1087">
        <v>4405</v>
      </c>
      <c r="J22" s="1323">
        <v>4755</v>
      </c>
      <c r="K22" s="1323">
        <v>4828</v>
      </c>
      <c r="L22" s="1436">
        <v>6337</v>
      </c>
      <c r="M22" s="2195">
        <v>7318</v>
      </c>
    </row>
    <row r="23" spans="2:13" ht="17.25" customHeight="1">
      <c r="B23" s="1970">
        <v>5</v>
      </c>
      <c r="C23" s="398" t="s">
        <v>806</v>
      </c>
      <c r="D23" s="374"/>
      <c r="E23" s="399"/>
      <c r="F23" s="1321"/>
      <c r="G23" s="1321"/>
      <c r="H23" s="1077">
        <v>7044</v>
      </c>
      <c r="I23" s="1087">
        <v>6624</v>
      </c>
      <c r="J23" s="1321">
        <v>6386</v>
      </c>
      <c r="K23" s="1321">
        <v>6417</v>
      </c>
      <c r="L23" s="1077">
        <v>6272</v>
      </c>
      <c r="M23" s="2195">
        <v>6262</v>
      </c>
    </row>
    <row r="24" spans="2:13" s="1304" customFormat="1" ht="17.25" customHeight="1">
      <c r="B24" s="1969">
        <v>6</v>
      </c>
      <c r="C24" s="1592" t="s">
        <v>807</v>
      </c>
      <c r="D24" s="1601"/>
      <c r="E24" s="1602"/>
      <c r="F24" s="1077"/>
      <c r="G24" s="1077"/>
      <c r="H24" s="1077">
        <v>0</v>
      </c>
      <c r="I24" s="1087">
        <v>0</v>
      </c>
      <c r="J24" s="1077">
        <v>0</v>
      </c>
      <c r="K24" s="1077">
        <v>0</v>
      </c>
      <c r="L24" s="1077">
        <v>0</v>
      </c>
      <c r="M24" s="2195">
        <v>0</v>
      </c>
    </row>
    <row r="25" spans="2:13" ht="17.25" customHeight="1">
      <c r="B25" s="1970">
        <v>7</v>
      </c>
      <c r="C25" s="398" t="s">
        <v>808</v>
      </c>
      <c r="D25" s="374"/>
      <c r="E25" s="399"/>
      <c r="F25" s="1077"/>
      <c r="G25" s="1077"/>
      <c r="H25" s="1077">
        <v>0</v>
      </c>
      <c r="I25" s="1087">
        <v>0</v>
      </c>
      <c r="J25" s="1077">
        <v>0</v>
      </c>
      <c r="K25" s="1077">
        <v>0</v>
      </c>
      <c r="L25" s="1077">
        <v>0</v>
      </c>
      <c r="M25" s="2195">
        <v>0</v>
      </c>
    </row>
    <row r="26" spans="2:13" ht="17.25" customHeight="1">
      <c r="B26" s="1970">
        <v>8</v>
      </c>
      <c r="C26" s="398" t="s">
        <v>809</v>
      </c>
      <c r="D26" s="374"/>
      <c r="E26" s="399"/>
      <c r="F26" s="1077"/>
      <c r="G26" s="1077"/>
      <c r="H26" s="1077">
        <v>0</v>
      </c>
      <c r="I26" s="1087">
        <v>0</v>
      </c>
      <c r="J26" s="1077">
        <v>0</v>
      </c>
      <c r="K26" s="1077">
        <v>0</v>
      </c>
      <c r="L26" s="1077">
        <v>0</v>
      </c>
      <c r="M26" s="2195">
        <v>0</v>
      </c>
    </row>
    <row r="27" spans="2:13" ht="17.25" customHeight="1">
      <c r="B27" s="1970">
        <v>9</v>
      </c>
      <c r="C27" s="398" t="s">
        <v>810</v>
      </c>
      <c r="D27" s="374"/>
      <c r="E27" s="399"/>
      <c r="F27" s="1077"/>
      <c r="G27" s="1321"/>
      <c r="H27" s="1077">
        <v>7</v>
      </c>
      <c r="I27" s="1087">
        <v>0</v>
      </c>
      <c r="J27" s="1077">
        <v>0</v>
      </c>
      <c r="K27" s="1321">
        <v>1046</v>
      </c>
      <c r="L27" s="1077">
        <v>663</v>
      </c>
      <c r="M27" s="2195">
        <v>518</v>
      </c>
    </row>
    <row r="28" spans="2:13" ht="17.25" customHeight="1">
      <c r="B28" s="1970">
        <v>10</v>
      </c>
      <c r="C28" s="398" t="s">
        <v>811</v>
      </c>
      <c r="D28" s="374"/>
      <c r="E28" s="399"/>
      <c r="F28" s="1077"/>
      <c r="G28" s="1077"/>
      <c r="H28" s="1077">
        <v>0</v>
      </c>
      <c r="I28" s="1087">
        <v>0</v>
      </c>
      <c r="J28" s="1077">
        <v>0</v>
      </c>
      <c r="K28" s="1077">
        <v>0</v>
      </c>
      <c r="L28" s="1077">
        <v>0</v>
      </c>
      <c r="M28" s="2195">
        <v>0</v>
      </c>
    </row>
    <row r="29" spans="2:13" ht="17.25" customHeight="1">
      <c r="B29" s="1970">
        <v>11</v>
      </c>
      <c r="C29" s="1312" t="s">
        <v>812</v>
      </c>
      <c r="D29" s="374"/>
      <c r="E29" s="399"/>
      <c r="F29" s="1803">
        <f>SUM(F22:F28)</f>
        <v>0</v>
      </c>
      <c r="G29" s="1438">
        <f t="shared" ref="G29" si="2">SUM(G22:G28)</f>
        <v>0</v>
      </c>
      <c r="H29" s="1438">
        <v>11025</v>
      </c>
      <c r="I29" s="1435">
        <v>11029</v>
      </c>
      <c r="J29" s="1803">
        <v>11141</v>
      </c>
      <c r="K29" s="1438">
        <v>12291</v>
      </c>
      <c r="L29" s="1438">
        <v>13272</v>
      </c>
      <c r="M29" s="2196">
        <v>14098</v>
      </c>
    </row>
    <row r="30" spans="2:13" ht="24" customHeight="1">
      <c r="B30" s="1310"/>
      <c r="C30" s="1791" t="s">
        <v>813</v>
      </c>
      <c r="D30" s="1795"/>
      <c r="E30" s="1795"/>
      <c r="F30" s="1795"/>
      <c r="G30" s="1795"/>
      <c r="H30" s="1795"/>
      <c r="I30" s="1795"/>
      <c r="J30" s="1795"/>
      <c r="K30" s="1795"/>
      <c r="L30" s="1795"/>
      <c r="M30" s="2197"/>
    </row>
    <row r="31" spans="2:13" ht="17.25" customHeight="1">
      <c r="B31" s="1970">
        <v>12</v>
      </c>
      <c r="C31" s="398" t="s">
        <v>814</v>
      </c>
      <c r="D31" s="374"/>
      <c r="E31" s="399"/>
      <c r="F31" s="1323"/>
      <c r="G31" s="1323"/>
      <c r="H31" s="1436">
        <v>17481</v>
      </c>
      <c r="I31" s="1087">
        <v>14779</v>
      </c>
      <c r="J31" s="1323">
        <v>13948</v>
      </c>
      <c r="K31" s="1323">
        <v>14880</v>
      </c>
      <c r="L31" s="1436">
        <v>13760</v>
      </c>
      <c r="M31" s="2195">
        <v>15628</v>
      </c>
    </row>
    <row r="32" spans="2:13" ht="17.25" customHeight="1">
      <c r="B32" s="1970">
        <v>13</v>
      </c>
      <c r="C32" s="398" t="s">
        <v>815</v>
      </c>
      <c r="D32" s="374"/>
      <c r="E32" s="399"/>
      <c r="F32" s="1077"/>
      <c r="G32" s="1077"/>
      <c r="H32" s="1077">
        <v>-583</v>
      </c>
      <c r="I32" s="1087">
        <v>-815</v>
      </c>
      <c r="J32" s="1077">
        <v>-314</v>
      </c>
      <c r="K32" s="1077">
        <v>-1270</v>
      </c>
      <c r="L32" s="1077">
        <v>-246</v>
      </c>
      <c r="M32" s="2195">
        <v>-337</v>
      </c>
    </row>
    <row r="33" spans="2:13" ht="17.25" customHeight="1">
      <c r="B33" s="1970">
        <v>14</v>
      </c>
      <c r="C33" s="398" t="s">
        <v>816</v>
      </c>
      <c r="D33" s="374"/>
      <c r="E33" s="399"/>
      <c r="F33" s="1321"/>
      <c r="G33" s="1321"/>
      <c r="H33" s="1077">
        <v>3990</v>
      </c>
      <c r="I33" s="1087">
        <v>3877</v>
      </c>
      <c r="J33" s="1321">
        <v>2901</v>
      </c>
      <c r="K33" s="1321">
        <v>2490</v>
      </c>
      <c r="L33" s="1077">
        <v>2078</v>
      </c>
      <c r="M33" s="2195">
        <v>2163</v>
      </c>
    </row>
    <row r="34" spans="2:13" ht="17.25" customHeight="1">
      <c r="B34" s="1970">
        <v>15</v>
      </c>
      <c r="C34" s="398" t="s">
        <v>817</v>
      </c>
      <c r="D34" s="374"/>
      <c r="E34" s="399"/>
      <c r="F34" s="1077"/>
      <c r="G34" s="1077"/>
      <c r="H34" s="1077">
        <v>0</v>
      </c>
      <c r="I34" s="1087">
        <v>0</v>
      </c>
      <c r="J34" s="1077">
        <v>0</v>
      </c>
      <c r="K34" s="1077">
        <v>0</v>
      </c>
      <c r="L34" s="1077">
        <v>0</v>
      </c>
      <c r="M34" s="2195">
        <v>0</v>
      </c>
    </row>
    <row r="35" spans="2:13" ht="17.25" customHeight="1">
      <c r="B35" s="1970">
        <v>16</v>
      </c>
      <c r="C35" s="1312" t="s">
        <v>818</v>
      </c>
      <c r="D35" s="374"/>
      <c r="E35" s="399"/>
      <c r="F35" s="1803">
        <f>SUM(F31:F34)</f>
        <v>0</v>
      </c>
      <c r="G35" s="1438">
        <f t="shared" ref="G35" si="3">SUM(G31:G34)</f>
        <v>0</v>
      </c>
      <c r="H35" s="1438">
        <v>20888</v>
      </c>
      <c r="I35" s="1435">
        <v>17841</v>
      </c>
      <c r="J35" s="1803">
        <v>16535</v>
      </c>
      <c r="K35" s="1438">
        <v>16100</v>
      </c>
      <c r="L35" s="1438">
        <v>15592</v>
      </c>
      <c r="M35" s="2196">
        <v>17454</v>
      </c>
    </row>
    <row r="36" spans="2:13" ht="24" customHeight="1">
      <c r="B36" s="1310"/>
      <c r="C36" s="1791" t="s">
        <v>819</v>
      </c>
      <c r="D36" s="1795"/>
      <c r="E36" s="1795"/>
      <c r="F36" s="1795"/>
      <c r="G36" s="1795"/>
      <c r="H36" s="1795"/>
      <c r="I36" s="1795"/>
      <c r="J36" s="1795"/>
      <c r="K36" s="1795"/>
      <c r="L36" s="1795"/>
      <c r="M36" s="2197"/>
    </row>
    <row r="37" spans="2:13" ht="17.25" customHeight="1">
      <c r="B37" s="1970">
        <v>17</v>
      </c>
      <c r="C37" s="398" t="s">
        <v>820</v>
      </c>
      <c r="D37" s="374"/>
      <c r="E37" s="399"/>
      <c r="F37" s="1323"/>
      <c r="G37" s="1323"/>
      <c r="H37" s="1436">
        <v>63451</v>
      </c>
      <c r="I37" s="1087">
        <v>61284</v>
      </c>
      <c r="J37" s="1323">
        <v>60191</v>
      </c>
      <c r="K37" s="1323">
        <v>57378</v>
      </c>
      <c r="L37" s="1436">
        <v>57018</v>
      </c>
      <c r="M37" s="2195">
        <v>55485</v>
      </c>
    </row>
    <row r="38" spans="2:13" ht="17.25" customHeight="1">
      <c r="B38" s="1970">
        <v>18</v>
      </c>
      <c r="C38" s="398" t="s">
        <v>821</v>
      </c>
      <c r="D38" s="374"/>
      <c r="E38" s="399"/>
      <c r="F38" s="1077"/>
      <c r="G38" s="1077"/>
      <c r="H38" s="1077">
        <v>-40807</v>
      </c>
      <c r="I38" s="1087">
        <v>-39236</v>
      </c>
      <c r="J38" s="1077">
        <v>-38253</v>
      </c>
      <c r="K38" s="1077">
        <v>-37084</v>
      </c>
      <c r="L38" s="1077">
        <v>-37022</v>
      </c>
      <c r="M38" s="2195">
        <v>-35886</v>
      </c>
    </row>
    <row r="39" spans="2:13" ht="17.25" customHeight="1">
      <c r="B39" s="1970">
        <v>19</v>
      </c>
      <c r="C39" s="1312" t="s">
        <v>822</v>
      </c>
      <c r="D39" s="374"/>
      <c r="E39" s="399"/>
      <c r="F39" s="1803">
        <f>SUM(F37:F38)</f>
        <v>0</v>
      </c>
      <c r="G39" s="1438">
        <f t="shared" ref="G39" si="4">SUM(G37:G38)</f>
        <v>0</v>
      </c>
      <c r="H39" s="1438">
        <v>22644</v>
      </c>
      <c r="I39" s="1435">
        <v>22048</v>
      </c>
      <c r="J39" s="1803">
        <v>21938</v>
      </c>
      <c r="K39" s="1438">
        <v>20294</v>
      </c>
      <c r="L39" s="1438">
        <v>19996</v>
      </c>
      <c r="M39" s="2196">
        <v>19599</v>
      </c>
    </row>
    <row r="40" spans="2:13" ht="24" customHeight="1">
      <c r="B40" s="1310"/>
      <c r="C40" s="1791" t="s">
        <v>823</v>
      </c>
      <c r="D40" s="1795"/>
      <c r="E40" s="1795"/>
      <c r="F40" s="1795"/>
      <c r="G40" s="1795"/>
      <c r="H40" s="1795"/>
      <c r="I40" s="1795"/>
      <c r="J40" s="1795"/>
      <c r="K40" s="1795"/>
      <c r="L40" s="1795"/>
      <c r="M40" s="2197"/>
    </row>
    <row r="41" spans="2:13" ht="17.25" customHeight="1">
      <c r="B41" s="1970">
        <v>20</v>
      </c>
      <c r="C41" s="1311" t="s">
        <v>597</v>
      </c>
      <c r="D41" s="374"/>
      <c r="E41" s="399"/>
      <c r="F41" s="1322"/>
      <c r="G41" s="1324"/>
      <c r="H41" s="1324">
        <v>10074</v>
      </c>
      <c r="I41" s="1347">
        <v>9876</v>
      </c>
      <c r="J41" s="2184">
        <v>9660</v>
      </c>
      <c r="K41" s="1437">
        <v>9554</v>
      </c>
      <c r="L41" s="1437">
        <v>9296</v>
      </c>
      <c r="M41" s="2196">
        <v>9355</v>
      </c>
    </row>
    <row r="42" spans="2:13" ht="17.25" customHeight="1">
      <c r="B42" s="1970">
        <v>21</v>
      </c>
      <c r="C42" s="1312" t="s">
        <v>824</v>
      </c>
      <c r="D42" s="374"/>
      <c r="E42" s="399"/>
      <c r="F42" s="1803">
        <f>F20+F29+F35+F39</f>
        <v>0</v>
      </c>
      <c r="G42" s="1438">
        <f t="shared" ref="G42" si="5">G20+G29+G35+G39</f>
        <v>0</v>
      </c>
      <c r="H42" s="1438">
        <v>262586</v>
      </c>
      <c r="I42" s="1347">
        <v>256840</v>
      </c>
      <c r="J42" s="1803">
        <v>253495</v>
      </c>
      <c r="K42" s="1438">
        <v>248671</v>
      </c>
      <c r="L42" s="1438">
        <v>239797</v>
      </c>
      <c r="M42" s="2198">
        <v>237272</v>
      </c>
    </row>
    <row r="43" spans="2:13" ht="24" customHeight="1">
      <c r="B43" s="1310"/>
      <c r="C43" s="1791" t="s">
        <v>850</v>
      </c>
      <c r="D43" s="1795"/>
      <c r="E43" s="1795"/>
      <c r="F43" s="1795"/>
      <c r="G43" s="1795"/>
      <c r="H43" s="1795"/>
      <c r="I43" s="1795"/>
      <c r="J43" s="1795"/>
      <c r="K43" s="1795"/>
      <c r="L43" s="1795"/>
      <c r="M43" s="2197"/>
    </row>
    <row r="44" spans="2:13" ht="17.25" customHeight="1">
      <c r="B44" s="1970">
        <v>22</v>
      </c>
      <c r="C44" s="1312" t="s">
        <v>825</v>
      </c>
      <c r="D44" s="374"/>
      <c r="E44" s="399"/>
      <c r="F44" s="1441" t="e">
        <f>F41/F42</f>
        <v>#DIV/0!</v>
      </c>
      <c r="G44" s="1441" t="e">
        <f t="shared" ref="G44" si="6">G41/G42</f>
        <v>#DIV/0!</v>
      </c>
      <c r="H44" s="1441">
        <v>3.8364573891982057E-2</v>
      </c>
      <c r="I44" s="1442">
        <v>3.8451954524217409E-2</v>
      </c>
      <c r="J44" s="1441">
        <v>3.810726049823468E-2</v>
      </c>
      <c r="K44" s="1441">
        <v>3.8420242006506587E-2</v>
      </c>
      <c r="L44" s="1441">
        <v>3.8766123012381304E-2</v>
      </c>
      <c r="M44" s="2199">
        <v>3.9427323915169087E-2</v>
      </c>
    </row>
    <row r="45" spans="2:13" ht="24" customHeight="1">
      <c r="B45" s="1310"/>
      <c r="C45" s="1791" t="s">
        <v>826</v>
      </c>
      <c r="D45" s="1795"/>
      <c r="E45" s="1795"/>
      <c r="F45" s="1795"/>
      <c r="G45" s="1795"/>
      <c r="H45" s="1795"/>
      <c r="I45" s="1795"/>
      <c r="J45" s="1795"/>
      <c r="K45" s="1795"/>
      <c r="L45" s="1795"/>
      <c r="M45" s="2197"/>
    </row>
    <row r="46" spans="2:13" ht="17.25" customHeight="1">
      <c r="B46" s="1970">
        <v>23</v>
      </c>
      <c r="C46" s="1311" t="s">
        <v>975</v>
      </c>
      <c r="D46" s="374"/>
      <c r="E46" s="399"/>
      <c r="F46" s="1324"/>
      <c r="G46" s="1324"/>
      <c r="H46" s="1437">
        <v>9871</v>
      </c>
      <c r="I46" s="1347">
        <v>9668</v>
      </c>
      <c r="J46" s="2184">
        <v>9265</v>
      </c>
      <c r="K46" s="1437">
        <v>9158</v>
      </c>
      <c r="L46" s="1437">
        <v>8880</v>
      </c>
      <c r="M46" s="1435">
        <v>8954</v>
      </c>
    </row>
    <row r="47" spans="2:13" ht="17.25" customHeight="1">
      <c r="B47" s="1970">
        <v>24</v>
      </c>
      <c r="C47" s="1313" t="s">
        <v>827</v>
      </c>
      <c r="D47" s="374"/>
      <c r="E47" s="399"/>
      <c r="F47" s="1077"/>
      <c r="G47" s="1077"/>
      <c r="H47" s="1077">
        <v>-2798</v>
      </c>
      <c r="I47" s="1087">
        <v>-2814</v>
      </c>
      <c r="J47" s="1077">
        <v>-2800</v>
      </c>
      <c r="K47" s="1077">
        <v>-2816</v>
      </c>
      <c r="L47" s="1077">
        <v>-2697</v>
      </c>
      <c r="M47" s="1087">
        <v>-2604</v>
      </c>
    </row>
    <row r="48" spans="2:13" ht="17.25" customHeight="1">
      <c r="B48" s="1970">
        <v>25</v>
      </c>
      <c r="C48" s="1312" t="s">
        <v>840</v>
      </c>
      <c r="D48" s="374"/>
      <c r="E48" s="399"/>
      <c r="F48" s="1325"/>
      <c r="G48" s="1325"/>
      <c r="H48" s="1438">
        <v>262382</v>
      </c>
      <c r="I48" s="1347">
        <v>256330</v>
      </c>
      <c r="J48" s="2184">
        <v>253097</v>
      </c>
      <c r="K48" s="1438">
        <v>248276</v>
      </c>
      <c r="L48" s="1438">
        <v>239401</v>
      </c>
      <c r="M48" s="1435">
        <v>236906</v>
      </c>
    </row>
    <row r="49" spans="2:13" ht="20.100000000000001" customHeight="1" thickBot="1">
      <c r="B49" s="1395">
        <v>26</v>
      </c>
      <c r="C49" s="1396" t="s">
        <v>903</v>
      </c>
      <c r="D49" s="1397"/>
      <c r="E49" s="1306"/>
      <c r="F49" s="1439"/>
      <c r="G49" s="1439"/>
      <c r="H49" s="1439">
        <v>3.7600000000000001E-2</v>
      </c>
      <c r="I49" s="1393">
        <v>3.7699999999999997E-2</v>
      </c>
      <c r="J49" s="1439">
        <v>3.6999999999999998E-2</v>
      </c>
      <c r="K49" s="1439">
        <v>3.6900000000000002E-2</v>
      </c>
      <c r="L49" s="1439">
        <v>3.7100000000000001E-2</v>
      </c>
      <c r="M49" s="1393">
        <v>3.78E-2</v>
      </c>
    </row>
    <row r="50" spans="2:13" ht="17.25" customHeight="1"/>
    <row r="51" spans="2:13" ht="17.25" customHeight="1">
      <c r="B51" s="1976" t="s">
        <v>851</v>
      </c>
    </row>
    <row r="52" spans="2:13" s="38" customFormat="1">
      <c r="B52" s="1603"/>
    </row>
  </sheetData>
  <mergeCells count="4">
    <mergeCell ref="J3:M3"/>
    <mergeCell ref="B1:M1"/>
    <mergeCell ref="F3:I3"/>
    <mergeCell ref="C5:I5"/>
  </mergeCells>
  <pageMargins left="0.31496062992125984" right="0.31496062992125984" top="0.39370078740157483" bottom="0.39370078740157483" header="0.19685039370078741" footer="0.15748031496062992"/>
  <pageSetup scale="51" orientation="landscape" r:id="rId1"/>
  <headerFooter>
    <oddFooter>&amp;L&amp;"Arial,Italique"National Bank of Canada - Supplementary Regulatory Capital Disclosure&amp;R&amp;"Arial,Italique"page &amp;P</oddFooter>
  </headerFooter>
  <drawing r:id="rId2"/>
  <legacyDrawing r:id="rId3"/>
  <oleObjects>
    <mc:AlternateContent xmlns:mc="http://schemas.openxmlformats.org/markup-compatibility/2006">
      <mc:Choice Requires="x14">
        <oleObject progId="Word.Document.8" shapeId="735234" r:id="rId4">
          <objectPr defaultSize="0" autoPict="0" r:id="rId5">
            <anchor moveWithCells="1">
              <from>
                <xdr:col>1</xdr:col>
                <xdr:colOff>95250</xdr:colOff>
                <xdr:row>0</xdr:row>
                <xdr:rowOff>76200</xdr:rowOff>
              </from>
              <to>
                <xdr:col>1</xdr:col>
                <xdr:colOff>390525</xdr:colOff>
                <xdr:row>2</xdr:row>
                <xdr:rowOff>85725</xdr:rowOff>
              </to>
            </anchor>
          </objectPr>
        </oleObject>
      </mc:Choice>
      <mc:Fallback>
        <oleObject progId="Word.Document.8" shapeId="735234"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7">
    <tabColor rgb="FF66FFFF"/>
  </sheetPr>
  <dimension ref="A1:XFD97"/>
  <sheetViews>
    <sheetView showGridLines="0" defaultGridColor="0" view="pageBreakPreview" colorId="22" zoomScale="75" zoomScaleNormal="75" zoomScaleSheetLayoutView="75" workbookViewId="0">
      <selection activeCell="B8" sqref="B8"/>
    </sheetView>
  </sheetViews>
  <sheetFormatPr defaultColWidth="10.77734375" defaultRowHeight="15"/>
  <cols>
    <col min="1" max="1" width="93.77734375" style="220" customWidth="1"/>
    <col min="2" max="2" width="39.5546875" style="220" customWidth="1"/>
    <col min="3" max="3" width="37.44140625" style="220" customWidth="1"/>
    <col min="4" max="4" width="47.33203125" style="220" customWidth="1"/>
    <col min="5" max="5" width="40.88671875" style="438" customWidth="1"/>
    <col min="6" max="6" width="25.21875" style="439" customWidth="1"/>
    <col min="7" max="7" width="2.21875" style="391" customWidth="1"/>
    <col min="8" max="236" width="8.88671875" style="220" customWidth="1"/>
    <col min="237" max="237" width="26.21875" style="220" customWidth="1"/>
    <col min="238" max="241" width="12.109375" style="220" customWidth="1"/>
    <col min="242" max="16384" width="10.77734375" style="220"/>
  </cols>
  <sheetData>
    <row r="1" spans="1:7" s="1605" customFormat="1" ht="42.75" customHeight="1">
      <c r="A1" s="2240" t="s">
        <v>952</v>
      </c>
      <c r="B1" s="2240"/>
      <c r="C1" s="2240"/>
      <c r="D1" s="2240"/>
      <c r="E1" s="2240"/>
      <c r="F1" s="2240"/>
      <c r="G1" s="1604"/>
    </row>
    <row r="2" spans="1:7" ht="6" customHeight="1" thickBot="1"/>
    <row r="3" spans="1:7" ht="17.25" customHeight="1">
      <c r="B3" s="2208" t="s">
        <v>986</v>
      </c>
      <c r="C3" s="2209"/>
      <c r="D3" s="2209"/>
      <c r="E3" s="2209"/>
      <c r="F3" s="2210"/>
    </row>
    <row r="4" spans="1:7" s="225" customFormat="1" ht="24" customHeight="1" thickBot="1">
      <c r="A4" s="440" t="s">
        <v>171</v>
      </c>
      <c r="B4" s="1606" t="s">
        <v>887</v>
      </c>
      <c r="C4" s="1607" t="s">
        <v>316</v>
      </c>
      <c r="D4" s="1607" t="s">
        <v>888</v>
      </c>
      <c r="E4" s="1607" t="s">
        <v>310</v>
      </c>
      <c r="F4" s="1746" t="s">
        <v>476</v>
      </c>
      <c r="G4" s="805"/>
    </row>
    <row r="5" spans="1:7" s="225" customFormat="1" ht="17.25" customHeight="1">
      <c r="A5" s="441" t="s">
        <v>632</v>
      </c>
      <c r="B5" s="811"/>
      <c r="C5" s="812"/>
      <c r="D5" s="812"/>
      <c r="E5" s="813"/>
      <c r="F5" s="814"/>
      <c r="G5" s="805"/>
    </row>
    <row r="6" spans="1:7" s="225" customFormat="1" ht="17.25" customHeight="1">
      <c r="A6" s="806" t="s">
        <v>21</v>
      </c>
      <c r="B6" s="442"/>
      <c r="C6" s="1077">
        <v>9770</v>
      </c>
      <c r="D6" s="1077">
        <v>0</v>
      </c>
      <c r="E6" s="1078">
        <v>9770</v>
      </c>
      <c r="F6" s="454"/>
      <c r="G6" s="805"/>
    </row>
    <row r="7" spans="1:7" s="225" customFormat="1" ht="17.25" customHeight="1">
      <c r="A7" s="806" t="s">
        <v>6</v>
      </c>
      <c r="B7" s="446"/>
      <c r="C7" s="1077">
        <v>65093</v>
      </c>
      <c r="D7" s="1077">
        <v>11438</v>
      </c>
      <c r="E7" s="1078">
        <v>76531</v>
      </c>
      <c r="F7" s="454"/>
      <c r="G7" s="805"/>
    </row>
    <row r="8" spans="1:7" s="225" customFormat="1" ht="17.25" customHeight="1">
      <c r="A8" s="806" t="s">
        <v>288</v>
      </c>
      <c r="B8" s="446"/>
      <c r="C8" s="1077">
        <v>17481</v>
      </c>
      <c r="D8" s="1077">
        <v>0</v>
      </c>
      <c r="E8" s="1078">
        <v>17481</v>
      </c>
      <c r="F8" s="454"/>
      <c r="G8" s="805"/>
    </row>
    <row r="9" spans="1:7" s="225" customFormat="1" ht="17.25" customHeight="1">
      <c r="A9" s="452" t="s">
        <v>12</v>
      </c>
      <c r="B9" s="446"/>
      <c r="C9" s="1077"/>
      <c r="D9" s="1077"/>
      <c r="E9" s="1078"/>
      <c r="F9" s="454"/>
      <c r="G9" s="805"/>
    </row>
    <row r="10" spans="1:7" s="225" customFormat="1" ht="17.25" customHeight="1">
      <c r="A10" s="494" t="s">
        <v>323</v>
      </c>
      <c r="B10" s="446"/>
      <c r="C10" s="1077">
        <v>49672</v>
      </c>
      <c r="D10" s="1077">
        <v>-27279</v>
      </c>
      <c r="E10" s="1078">
        <v>22393</v>
      </c>
      <c r="F10" s="454"/>
      <c r="G10" s="805"/>
    </row>
    <row r="11" spans="1:7" s="225" customFormat="1" ht="17.25" customHeight="1">
      <c r="A11" s="494" t="s">
        <v>324</v>
      </c>
      <c r="B11" s="446"/>
      <c r="C11" s="1077">
        <v>35442</v>
      </c>
      <c r="D11" s="1077">
        <v>-1389</v>
      </c>
      <c r="E11" s="1078">
        <v>34053</v>
      </c>
      <c r="F11" s="454"/>
      <c r="G11" s="805"/>
    </row>
    <row r="12" spans="1:7" s="225" customFormat="1" ht="17.25" customHeight="1">
      <c r="A12" s="494" t="s">
        <v>325</v>
      </c>
      <c r="B12" s="446"/>
      <c r="C12" s="1077">
        <v>39481</v>
      </c>
      <c r="D12" s="1077">
        <v>0</v>
      </c>
      <c r="E12" s="1078">
        <v>39481</v>
      </c>
      <c r="F12" s="454"/>
      <c r="G12" s="805"/>
    </row>
    <row r="13" spans="1:7" s="225" customFormat="1" ht="17.25" customHeight="1">
      <c r="A13" s="494" t="s">
        <v>326</v>
      </c>
      <c r="B13" s="446"/>
      <c r="C13" s="1077">
        <v>5932</v>
      </c>
      <c r="D13" s="1077">
        <v>0</v>
      </c>
      <c r="E13" s="1078">
        <v>5932</v>
      </c>
      <c r="F13" s="454"/>
      <c r="G13" s="805"/>
    </row>
    <row r="14" spans="1:7" s="225" customFormat="1" ht="17.25" customHeight="1">
      <c r="A14" s="494" t="s">
        <v>477</v>
      </c>
      <c r="B14" s="446"/>
      <c r="C14" s="1077">
        <v>-762</v>
      </c>
      <c r="D14" s="1077">
        <v>0</v>
      </c>
      <c r="E14" s="1078">
        <v>-762</v>
      </c>
      <c r="F14" s="454"/>
      <c r="G14" s="805"/>
    </row>
    <row r="15" spans="1:7" s="225" customFormat="1" ht="17.25" customHeight="1">
      <c r="A15" s="861" t="s">
        <v>963</v>
      </c>
      <c r="B15" s="862" t="s">
        <v>285</v>
      </c>
      <c r="C15" s="863"/>
      <c r="D15" s="863"/>
      <c r="E15" s="864"/>
      <c r="F15" s="1079">
        <v>-204</v>
      </c>
      <c r="G15" s="805"/>
    </row>
    <row r="16" spans="1:7" s="225" customFormat="1" ht="17.25" customHeight="1">
      <c r="A16" s="861" t="s">
        <v>478</v>
      </c>
      <c r="B16" s="862" t="s">
        <v>289</v>
      </c>
      <c r="C16" s="863"/>
      <c r="D16" s="863"/>
      <c r="E16" s="864"/>
      <c r="F16" s="1079">
        <v>0</v>
      </c>
      <c r="G16" s="805"/>
    </row>
    <row r="17" spans="1:7" s="225" customFormat="1" ht="17.25" customHeight="1">
      <c r="A17" s="861" t="s">
        <v>479</v>
      </c>
      <c r="B17" s="862"/>
      <c r="C17" s="863"/>
      <c r="D17" s="863"/>
      <c r="E17" s="864"/>
      <c r="F17" s="1079">
        <v>-558</v>
      </c>
      <c r="G17" s="805"/>
    </row>
    <row r="18" spans="1:7" s="225" customFormat="1" ht="17.25" customHeight="1">
      <c r="A18" s="807" t="s">
        <v>13</v>
      </c>
      <c r="B18" s="446"/>
      <c r="C18" s="444"/>
      <c r="D18" s="444"/>
      <c r="E18" s="445"/>
      <c r="F18" s="454"/>
      <c r="G18" s="805"/>
    </row>
    <row r="19" spans="1:7" s="225" customFormat="1" ht="17.25" customHeight="1">
      <c r="A19" s="808" t="s">
        <v>480</v>
      </c>
      <c r="B19" s="446"/>
      <c r="C19" s="1077">
        <v>8746</v>
      </c>
      <c r="D19" s="1077">
        <v>0</v>
      </c>
      <c r="E19" s="1078">
        <v>8746</v>
      </c>
      <c r="F19" s="454"/>
      <c r="G19" s="805"/>
    </row>
    <row r="20" spans="1:7" s="225" customFormat="1" ht="17.25" customHeight="1">
      <c r="A20" s="808" t="s">
        <v>8</v>
      </c>
      <c r="B20" s="446"/>
      <c r="C20" s="1077">
        <v>8165</v>
      </c>
      <c r="D20" s="1077">
        <v>-68</v>
      </c>
      <c r="E20" s="1078">
        <v>8097</v>
      </c>
      <c r="F20" s="454"/>
      <c r="G20" s="805"/>
    </row>
    <row r="21" spans="1:7" s="225" customFormat="1" ht="17.25" customHeight="1">
      <c r="A21" s="865" t="s">
        <v>290</v>
      </c>
      <c r="B21" s="862" t="s">
        <v>291</v>
      </c>
      <c r="C21" s="863"/>
      <c r="D21" s="863"/>
      <c r="E21" s="864"/>
      <c r="F21" s="1079">
        <v>1677</v>
      </c>
      <c r="G21" s="805"/>
    </row>
    <row r="22" spans="1:7" s="225" customFormat="1" ht="17.25" customHeight="1">
      <c r="A22" s="865" t="s">
        <v>317</v>
      </c>
      <c r="B22" s="862" t="s">
        <v>292</v>
      </c>
      <c r="C22" s="863"/>
      <c r="D22" s="863"/>
      <c r="E22" s="864"/>
      <c r="F22" s="1079">
        <v>1174</v>
      </c>
      <c r="G22" s="805"/>
    </row>
    <row r="23" spans="1:7" s="225" customFormat="1" ht="17.25" customHeight="1">
      <c r="A23" s="866" t="s">
        <v>293</v>
      </c>
      <c r="B23" s="862"/>
      <c r="C23" s="867"/>
      <c r="D23" s="867"/>
      <c r="E23" s="868"/>
      <c r="F23" s="1080">
        <v>546</v>
      </c>
      <c r="G23" s="805"/>
    </row>
    <row r="24" spans="1:7" s="225" customFormat="1" ht="17.25" customHeight="1">
      <c r="A24" s="869" t="s">
        <v>294</v>
      </c>
      <c r="B24" s="862" t="s">
        <v>272</v>
      </c>
      <c r="C24" s="863"/>
      <c r="D24" s="863"/>
      <c r="E24" s="864"/>
      <c r="F24" s="1079">
        <v>0</v>
      </c>
      <c r="G24" s="805"/>
    </row>
    <row r="25" spans="1:7" s="225" customFormat="1" ht="17.25" customHeight="1">
      <c r="A25" s="869" t="s">
        <v>295</v>
      </c>
      <c r="B25" s="862" t="s">
        <v>279</v>
      </c>
      <c r="C25" s="863"/>
      <c r="D25" s="863"/>
      <c r="E25" s="864"/>
      <c r="F25" s="1079">
        <v>0</v>
      </c>
      <c r="G25" s="805"/>
    </row>
    <row r="26" spans="1:7" s="225" customFormat="1" ht="17.25" customHeight="1">
      <c r="A26" s="869" t="s">
        <v>297</v>
      </c>
      <c r="B26" s="862"/>
      <c r="C26" s="863"/>
      <c r="D26" s="863"/>
      <c r="E26" s="864"/>
      <c r="F26" s="1079">
        <v>485</v>
      </c>
      <c r="G26" s="805"/>
    </row>
    <row r="27" spans="1:7" s="225" customFormat="1" ht="17.25" customHeight="1">
      <c r="A27" s="869" t="s">
        <v>296</v>
      </c>
      <c r="B27" s="862"/>
      <c r="C27" s="863"/>
      <c r="D27" s="863"/>
      <c r="E27" s="864"/>
      <c r="F27" s="1079">
        <v>61</v>
      </c>
      <c r="G27" s="805"/>
    </row>
    <row r="28" spans="1:7" s="225" customFormat="1" ht="17.25" customHeight="1">
      <c r="A28" s="861" t="s">
        <v>224</v>
      </c>
      <c r="B28" s="862" t="s">
        <v>298</v>
      </c>
      <c r="C28" s="863"/>
      <c r="D28" s="863"/>
      <c r="E28" s="864"/>
      <c r="F28" s="1079">
        <v>10</v>
      </c>
      <c r="G28" s="805"/>
    </row>
    <row r="29" spans="1:7" s="225" customFormat="1" ht="17.25" customHeight="1">
      <c r="A29" s="870" t="s">
        <v>299</v>
      </c>
      <c r="B29" s="862"/>
      <c r="C29" s="867"/>
      <c r="D29" s="867"/>
      <c r="E29" s="868"/>
      <c r="F29" s="1080">
        <v>238</v>
      </c>
      <c r="G29" s="805"/>
    </row>
    <row r="30" spans="1:7" s="225" customFormat="1" ht="17.25" customHeight="1">
      <c r="A30" s="869" t="s">
        <v>300</v>
      </c>
      <c r="B30" s="862" t="s">
        <v>301</v>
      </c>
      <c r="C30" s="863"/>
      <c r="D30" s="863"/>
      <c r="E30" s="864"/>
      <c r="F30" s="1079">
        <v>0</v>
      </c>
      <c r="G30" s="805"/>
    </row>
    <row r="31" spans="1:7" s="225" customFormat="1" ht="17.25" customHeight="1">
      <c r="A31" s="869" t="s">
        <v>302</v>
      </c>
      <c r="B31" s="862"/>
      <c r="C31" s="863"/>
      <c r="D31" s="863"/>
      <c r="E31" s="864"/>
      <c r="F31" s="1079">
        <v>238</v>
      </c>
      <c r="G31" s="805"/>
    </row>
    <row r="32" spans="1:7" s="225" customFormat="1" ht="17.25" customHeight="1">
      <c r="A32" s="870" t="s">
        <v>8</v>
      </c>
      <c r="B32" s="862"/>
      <c r="C32" s="867"/>
      <c r="D32" s="867"/>
      <c r="E32" s="868"/>
      <c r="F32" s="1080">
        <v>4451</v>
      </c>
      <c r="G32" s="805"/>
    </row>
    <row r="33" spans="1:7" s="225" customFormat="1" ht="17.25" customHeight="1">
      <c r="A33" s="449" t="s">
        <v>28</v>
      </c>
      <c r="B33" s="450"/>
      <c r="C33" s="1081">
        <v>239020</v>
      </c>
      <c r="D33" s="1081">
        <v>-17298</v>
      </c>
      <c r="E33" s="1082">
        <v>221722</v>
      </c>
      <c r="F33" s="1083"/>
      <c r="G33" s="805"/>
    </row>
    <row r="34" spans="1:7" s="225" customFormat="1" ht="2.25" customHeight="1">
      <c r="A34" s="451"/>
      <c r="B34" s="446"/>
      <c r="C34" s="1084"/>
      <c r="D34" s="1084"/>
      <c r="E34" s="1085"/>
      <c r="F34" s="1086"/>
      <c r="G34" s="805"/>
    </row>
    <row r="35" spans="1:7" s="225" customFormat="1" ht="17.25" customHeight="1">
      <c r="A35" s="452" t="s">
        <v>633</v>
      </c>
      <c r="B35" s="446"/>
      <c r="C35" s="1077"/>
      <c r="D35" s="1077"/>
      <c r="E35" s="1078"/>
      <c r="F35" s="1087"/>
      <c r="G35" s="805"/>
    </row>
    <row r="36" spans="1:7" s="225" customFormat="1" ht="17.25" customHeight="1">
      <c r="A36" s="806" t="s">
        <v>7</v>
      </c>
      <c r="B36" s="446"/>
      <c r="C36" s="1077">
        <v>151160</v>
      </c>
      <c r="D36" s="1077">
        <v>0</v>
      </c>
      <c r="E36" s="1078">
        <v>151160</v>
      </c>
      <c r="F36" s="1087"/>
      <c r="G36" s="805"/>
    </row>
    <row r="37" spans="1:7" s="225" customFormat="1" ht="17.25" customHeight="1">
      <c r="A37" s="809" t="s">
        <v>481</v>
      </c>
      <c r="B37" s="446"/>
      <c r="C37" s="1077">
        <v>6657</v>
      </c>
      <c r="D37" s="1077">
        <v>0</v>
      </c>
      <c r="E37" s="1078">
        <v>6657</v>
      </c>
      <c r="F37" s="1087"/>
      <c r="G37" s="805"/>
    </row>
    <row r="38" spans="1:7" s="225" customFormat="1" ht="17.25" customHeight="1">
      <c r="A38" s="809" t="s">
        <v>14</v>
      </c>
      <c r="B38" s="446"/>
      <c r="C38" s="1077">
        <v>68510</v>
      </c>
      <c r="D38" s="1077">
        <v>-17298</v>
      </c>
      <c r="E38" s="1078">
        <v>51212</v>
      </c>
      <c r="F38" s="1087"/>
      <c r="G38" s="805"/>
    </row>
    <row r="39" spans="1:7" s="225" customFormat="1" ht="17.25" customHeight="1">
      <c r="A39" s="865" t="s">
        <v>674</v>
      </c>
      <c r="B39" s="862" t="s">
        <v>274</v>
      </c>
      <c r="C39" s="1088"/>
      <c r="D39" s="1088"/>
      <c r="E39" s="1089"/>
      <c r="F39" s="1079">
        <v>-25</v>
      </c>
      <c r="G39" s="805"/>
    </row>
    <row r="40" spans="1:7" s="225" customFormat="1" ht="17.25" customHeight="1">
      <c r="A40" s="966" t="s">
        <v>675</v>
      </c>
      <c r="B40" s="862"/>
      <c r="C40" s="1088"/>
      <c r="D40" s="1088"/>
      <c r="E40" s="1089"/>
      <c r="F40" s="1090">
        <v>159</v>
      </c>
      <c r="G40" s="805"/>
    </row>
    <row r="41" spans="1:7" s="225" customFormat="1" ht="17.25" customHeight="1">
      <c r="A41" s="964" t="s">
        <v>680</v>
      </c>
      <c r="B41" s="862" t="s">
        <v>676</v>
      </c>
      <c r="C41" s="1088"/>
      <c r="D41" s="1088"/>
      <c r="E41" s="1089"/>
      <c r="F41" s="1079">
        <v>0</v>
      </c>
      <c r="G41" s="805"/>
    </row>
    <row r="42" spans="1:7" s="225" customFormat="1" ht="17.25" customHeight="1">
      <c r="A42" s="964" t="s">
        <v>681</v>
      </c>
      <c r="B42" s="862" t="s">
        <v>677</v>
      </c>
      <c r="C42" s="1088"/>
      <c r="D42" s="1088"/>
      <c r="E42" s="1089"/>
      <c r="F42" s="1079">
        <v>158</v>
      </c>
      <c r="G42" s="805"/>
    </row>
    <row r="43" spans="1:7" s="225" customFormat="1" ht="17.25" customHeight="1">
      <c r="A43" s="964" t="s">
        <v>682</v>
      </c>
      <c r="B43" s="862" t="s">
        <v>678</v>
      </c>
      <c r="C43" s="1088"/>
      <c r="D43" s="1088"/>
      <c r="E43" s="1089"/>
      <c r="F43" s="1079">
        <v>3</v>
      </c>
      <c r="G43" s="805"/>
    </row>
    <row r="44" spans="1:7" s="225" customFormat="1" ht="17.25" customHeight="1">
      <c r="A44" s="964" t="s">
        <v>679</v>
      </c>
      <c r="B44" s="862"/>
      <c r="C44" s="1088"/>
      <c r="D44" s="1088"/>
      <c r="E44" s="1089"/>
      <c r="F44" s="1079">
        <v>-2</v>
      </c>
      <c r="G44" s="805"/>
    </row>
    <row r="45" spans="1:7" s="225" customFormat="1" ht="17.25" customHeight="1">
      <c r="A45" s="865" t="s">
        <v>8</v>
      </c>
      <c r="B45" s="862"/>
      <c r="C45" s="1088"/>
      <c r="D45" s="1088"/>
      <c r="E45" s="1089"/>
      <c r="F45" s="1079">
        <v>51078</v>
      </c>
      <c r="G45" s="805"/>
    </row>
    <row r="46" spans="1:7" s="225" customFormat="1" ht="17.25" customHeight="1">
      <c r="A46" s="453" t="s">
        <v>206</v>
      </c>
      <c r="B46" s="446"/>
      <c r="C46" s="1077">
        <v>10</v>
      </c>
      <c r="D46" s="1077">
        <v>0</v>
      </c>
      <c r="E46" s="1078">
        <v>10</v>
      </c>
      <c r="F46" s="1087"/>
      <c r="G46" s="805"/>
    </row>
    <row r="47" spans="1:7" s="225" customFormat="1" ht="17.25" customHeight="1">
      <c r="A47" s="871" t="s">
        <v>303</v>
      </c>
      <c r="B47" s="862"/>
      <c r="C47" s="1088"/>
      <c r="D47" s="1088"/>
      <c r="E47" s="1089"/>
      <c r="F47" s="1079">
        <v>0</v>
      </c>
      <c r="G47" s="805"/>
    </row>
    <row r="48" spans="1:7" s="225" customFormat="1" ht="17.25" customHeight="1">
      <c r="A48" s="871" t="s">
        <v>430</v>
      </c>
      <c r="B48" s="862"/>
      <c r="C48" s="1088"/>
      <c r="D48" s="1088"/>
      <c r="E48" s="1089"/>
      <c r="F48" s="1079">
        <v>0</v>
      </c>
      <c r="G48" s="805"/>
    </row>
    <row r="49" spans="1:7" s="225" customFormat="1" ht="17.25" customHeight="1">
      <c r="A49" s="872" t="s">
        <v>304</v>
      </c>
      <c r="B49" s="862"/>
      <c r="C49" s="1091"/>
      <c r="D49" s="1091"/>
      <c r="E49" s="1092"/>
      <c r="F49" s="1080">
        <v>10</v>
      </c>
      <c r="G49" s="805"/>
    </row>
    <row r="50" spans="1:7" s="225" customFormat="1" ht="17.25" customHeight="1">
      <c r="A50" s="861" t="s">
        <v>621</v>
      </c>
      <c r="B50" s="862" t="s">
        <v>283</v>
      </c>
      <c r="C50" s="1088"/>
      <c r="D50" s="1088"/>
      <c r="E50" s="1089"/>
      <c r="F50" s="1079">
        <v>0</v>
      </c>
      <c r="G50" s="805"/>
    </row>
    <row r="51" spans="1:7" s="225" customFormat="1" ht="17.25" customHeight="1">
      <c r="A51" s="861" t="s">
        <v>622</v>
      </c>
      <c r="B51" s="862" t="s">
        <v>313</v>
      </c>
      <c r="C51" s="1088"/>
      <c r="D51" s="1088"/>
      <c r="E51" s="1089"/>
      <c r="F51" s="1079">
        <v>10</v>
      </c>
      <c r="G51" s="805"/>
    </row>
    <row r="52" spans="1:7" s="225" customFormat="1" ht="17.25" customHeight="1">
      <c r="A52" s="1768" t="s">
        <v>924</v>
      </c>
      <c r="B52" s="862"/>
      <c r="C52" s="1088"/>
      <c r="D52" s="1088"/>
      <c r="E52" s="1089"/>
      <c r="F52" s="1079">
        <v>0</v>
      </c>
      <c r="G52" s="805"/>
    </row>
    <row r="53" spans="1:7" s="225" customFormat="1" ht="17.25" customHeight="1">
      <c r="A53" s="1768" t="s">
        <v>662</v>
      </c>
      <c r="B53" s="862"/>
      <c r="C53" s="1088"/>
      <c r="D53" s="1088"/>
      <c r="E53" s="1089"/>
      <c r="F53" s="1079">
        <v>0</v>
      </c>
      <c r="G53" s="805"/>
    </row>
    <row r="54" spans="1:7" s="225" customFormat="1" ht="15" hidden="1" customHeight="1">
      <c r="A54" s="453" t="s">
        <v>667</v>
      </c>
      <c r="B54" s="446"/>
      <c r="C54" s="1093">
        <v>0</v>
      </c>
      <c r="D54" s="1077">
        <v>0</v>
      </c>
      <c r="E54" s="1078">
        <v>0</v>
      </c>
      <c r="F54" s="1087"/>
      <c r="G54" s="805"/>
    </row>
    <row r="55" spans="1:7" s="225" customFormat="1" ht="15" hidden="1" customHeight="1">
      <c r="A55" s="871" t="s">
        <v>430</v>
      </c>
      <c r="B55" s="862"/>
      <c r="C55" s="1088"/>
      <c r="D55" s="1088"/>
      <c r="E55" s="1089"/>
      <c r="F55" s="1079"/>
      <c r="G55" s="805"/>
    </row>
    <row r="56" spans="1:7" s="225" customFormat="1" ht="15" hidden="1" customHeight="1">
      <c r="A56" s="871" t="s">
        <v>482</v>
      </c>
      <c r="B56" s="862"/>
      <c r="C56" s="1088"/>
      <c r="D56" s="1088"/>
      <c r="E56" s="1089"/>
      <c r="F56" s="1079"/>
      <c r="G56" s="805"/>
    </row>
    <row r="57" spans="1:7" s="225" customFormat="1" ht="17.25" customHeight="1">
      <c r="A57" s="455" t="s">
        <v>305</v>
      </c>
      <c r="B57" s="450"/>
      <c r="C57" s="1081">
        <v>226337</v>
      </c>
      <c r="D57" s="1081">
        <v>-17298</v>
      </c>
      <c r="E57" s="1082">
        <v>209039</v>
      </c>
      <c r="F57" s="1083"/>
      <c r="G57" s="805"/>
    </row>
    <row r="58" spans="1:7" s="225" customFormat="1" ht="3.75" customHeight="1">
      <c r="A58" s="452"/>
      <c r="B58" s="446"/>
      <c r="C58" s="1084"/>
      <c r="D58" s="1084"/>
      <c r="E58" s="1085"/>
      <c r="F58" s="1086"/>
      <c r="G58" s="805"/>
    </row>
    <row r="59" spans="1:7" s="225" customFormat="1" ht="17.25" customHeight="1">
      <c r="A59" s="452" t="s">
        <v>634</v>
      </c>
      <c r="B59" s="442"/>
      <c r="C59" s="1077">
        <v>11885</v>
      </c>
      <c r="D59" s="1077">
        <v>0</v>
      </c>
      <c r="E59" s="1078">
        <v>11885</v>
      </c>
      <c r="F59" s="1087"/>
      <c r="G59" s="805"/>
    </row>
    <row r="60" spans="1:7" s="225" customFormat="1" ht="17.25" customHeight="1">
      <c r="A60" s="871" t="s">
        <v>23</v>
      </c>
      <c r="B60" s="862" t="s">
        <v>306</v>
      </c>
      <c r="C60" s="1088"/>
      <c r="D60" s="1088"/>
      <c r="E60" s="1089"/>
      <c r="F60" s="1079">
        <v>2793</v>
      </c>
      <c r="G60" s="805"/>
    </row>
    <row r="61" spans="1:7" s="225" customFormat="1" ht="17.25" customHeight="1">
      <c r="A61" s="871" t="s">
        <v>59</v>
      </c>
      <c r="B61" s="862" t="s">
        <v>308</v>
      </c>
      <c r="C61" s="1088"/>
      <c r="D61" s="1088"/>
      <c r="E61" s="1089"/>
      <c r="F61" s="1079">
        <v>57</v>
      </c>
      <c r="G61" s="805"/>
    </row>
    <row r="62" spans="1:7" s="225" customFormat="1" ht="17.25" customHeight="1">
      <c r="A62" s="871" t="s">
        <v>483</v>
      </c>
      <c r="B62" s="862" t="s">
        <v>268</v>
      </c>
      <c r="C62" s="1088"/>
      <c r="D62" s="1088"/>
      <c r="E62" s="1089"/>
      <c r="F62" s="1079">
        <v>7164</v>
      </c>
      <c r="G62" s="805"/>
    </row>
    <row r="63" spans="1:7" s="225" customFormat="1" ht="17.25" customHeight="1">
      <c r="A63" s="967" t="s">
        <v>307</v>
      </c>
      <c r="B63" s="965" t="s">
        <v>269</v>
      </c>
      <c r="C63" s="1094"/>
      <c r="D63" s="1094"/>
      <c r="E63" s="1095"/>
      <c r="F63" s="1090">
        <v>221</v>
      </c>
      <c r="G63" s="805"/>
    </row>
    <row r="64" spans="1:7" s="225" customFormat="1" ht="17.25" customHeight="1">
      <c r="A64" s="861" t="s">
        <v>318</v>
      </c>
      <c r="B64" s="862" t="s">
        <v>273</v>
      </c>
      <c r="C64" s="1088"/>
      <c r="D64" s="1088"/>
      <c r="E64" s="1089"/>
      <c r="F64" s="1079">
        <v>91</v>
      </c>
      <c r="G64" s="805"/>
    </row>
    <row r="65" spans="1:7" s="225" customFormat="1" ht="17.25" customHeight="1">
      <c r="A65" s="861" t="s">
        <v>8</v>
      </c>
      <c r="B65" s="862"/>
      <c r="C65" s="1088"/>
      <c r="D65" s="1088"/>
      <c r="E65" s="1089"/>
      <c r="F65" s="1079">
        <v>130</v>
      </c>
      <c r="G65" s="805"/>
    </row>
    <row r="66" spans="1:7" s="225" customFormat="1" ht="17.25" customHeight="1">
      <c r="A66" s="967" t="s">
        <v>667</v>
      </c>
      <c r="B66" s="862"/>
      <c r="C66" s="1088"/>
      <c r="D66" s="1088"/>
      <c r="E66" s="1089"/>
      <c r="F66" s="1080">
        <v>1650</v>
      </c>
      <c r="G66" s="805"/>
    </row>
    <row r="67" spans="1:7" s="225" customFormat="1" ht="17.25" customHeight="1">
      <c r="A67" s="861" t="s">
        <v>623</v>
      </c>
      <c r="B67" s="862" t="s">
        <v>309</v>
      </c>
      <c r="C67" s="1088"/>
      <c r="D67" s="1088"/>
      <c r="E67" s="1089"/>
      <c r="F67" s="1079">
        <v>1450</v>
      </c>
      <c r="G67" s="805"/>
    </row>
    <row r="68" spans="1:7" s="225" customFormat="1" ht="17.25" customHeight="1">
      <c r="A68" s="861" t="s">
        <v>622</v>
      </c>
      <c r="B68" s="862" t="s">
        <v>319</v>
      </c>
      <c r="C68" s="1088"/>
      <c r="D68" s="1088"/>
      <c r="E68" s="1089"/>
      <c r="F68" s="1079">
        <v>200</v>
      </c>
      <c r="G68" s="805"/>
    </row>
    <row r="69" spans="1:7" s="225" customFormat="1" ht="17.25" customHeight="1">
      <c r="A69" s="861" t="s">
        <v>923</v>
      </c>
      <c r="B69" s="862"/>
      <c r="C69" s="1088"/>
      <c r="D69" s="1088"/>
      <c r="E69" s="1089"/>
      <c r="F69" s="1079">
        <v>0</v>
      </c>
      <c r="G69" s="805"/>
    </row>
    <row r="70" spans="1:7" s="225" customFormat="1" ht="17.25" customHeight="1">
      <c r="A70" s="861" t="s">
        <v>624</v>
      </c>
      <c r="B70" s="862"/>
      <c r="C70" s="1088"/>
      <c r="D70" s="1088"/>
      <c r="E70" s="1089"/>
      <c r="F70" s="1079">
        <v>0</v>
      </c>
      <c r="G70" s="805"/>
    </row>
    <row r="71" spans="1:7" s="225" customFormat="1" ht="17.25" customHeight="1">
      <c r="A71" s="806" t="s">
        <v>27</v>
      </c>
      <c r="B71" s="446"/>
      <c r="C71" s="1077">
        <v>798</v>
      </c>
      <c r="D71" s="1077">
        <v>-18</v>
      </c>
      <c r="E71" s="1078">
        <v>780</v>
      </c>
      <c r="F71" s="1087"/>
      <c r="G71" s="805"/>
    </row>
    <row r="72" spans="1:7" s="225" customFormat="1" ht="17.25" customHeight="1">
      <c r="A72" s="872" t="s">
        <v>484</v>
      </c>
      <c r="B72" s="862"/>
      <c r="C72" s="1091"/>
      <c r="D72" s="1091"/>
      <c r="E72" s="1092"/>
      <c r="F72" s="1080">
        <v>769</v>
      </c>
      <c r="G72" s="805"/>
    </row>
    <row r="73" spans="1:7" s="225" customFormat="1" ht="17.25" customHeight="1">
      <c r="A73" s="861" t="s">
        <v>623</v>
      </c>
      <c r="B73" s="862"/>
      <c r="C73" s="1088"/>
      <c r="D73" s="1088"/>
      <c r="E73" s="1089"/>
      <c r="F73" s="1079">
        <v>0</v>
      </c>
      <c r="G73" s="805"/>
    </row>
    <row r="74" spans="1:7" s="225" customFormat="1" ht="17.25" customHeight="1">
      <c r="A74" s="861" t="s">
        <v>622</v>
      </c>
      <c r="B74" s="862" t="s">
        <v>320</v>
      </c>
      <c r="C74" s="1088"/>
      <c r="D74" s="1088"/>
      <c r="E74" s="1089"/>
      <c r="F74" s="1079">
        <v>750</v>
      </c>
      <c r="G74" s="805"/>
    </row>
    <row r="75" spans="1:7" s="225" customFormat="1" ht="17.25" customHeight="1">
      <c r="A75" s="861" t="s">
        <v>624</v>
      </c>
      <c r="B75" s="862"/>
      <c r="C75" s="1088"/>
      <c r="D75" s="1088"/>
      <c r="E75" s="1089"/>
      <c r="F75" s="1079">
        <v>0</v>
      </c>
      <c r="G75" s="805"/>
    </row>
    <row r="76" spans="1:7" s="225" customFormat="1" ht="17.25" customHeight="1">
      <c r="A76" s="861" t="s">
        <v>8</v>
      </c>
      <c r="B76" s="862"/>
      <c r="C76" s="1088"/>
      <c r="D76" s="1088"/>
      <c r="E76" s="1089"/>
      <c r="F76" s="1079">
        <v>19</v>
      </c>
      <c r="G76" s="805"/>
    </row>
    <row r="77" spans="1:7" s="225" customFormat="1" ht="17.25" customHeight="1">
      <c r="A77" s="872" t="s">
        <v>625</v>
      </c>
      <c r="B77" s="862" t="s">
        <v>270</v>
      </c>
      <c r="C77" s="1088"/>
      <c r="D77" s="1088"/>
      <c r="E77" s="1089"/>
      <c r="F77" s="1079">
        <v>7</v>
      </c>
      <c r="G77" s="805"/>
    </row>
    <row r="78" spans="1:7" s="225" customFormat="1" ht="17.25" customHeight="1">
      <c r="A78" s="872" t="s">
        <v>626</v>
      </c>
      <c r="B78" s="862" t="s">
        <v>282</v>
      </c>
      <c r="C78" s="1088"/>
      <c r="D78" s="1088"/>
      <c r="E78" s="1089"/>
      <c r="F78" s="1079">
        <v>2</v>
      </c>
      <c r="G78" s="805"/>
    </row>
    <row r="79" spans="1:7" s="225" customFormat="1" ht="17.25" customHeight="1">
      <c r="A79" s="872" t="s">
        <v>627</v>
      </c>
      <c r="B79" s="862" t="s">
        <v>284</v>
      </c>
      <c r="C79" s="1088"/>
      <c r="D79" s="1088"/>
      <c r="E79" s="1089"/>
      <c r="F79" s="1079">
        <v>2</v>
      </c>
      <c r="G79" s="805"/>
    </row>
    <row r="80" spans="1:7" s="225" customFormat="1" ht="17.25" customHeight="1">
      <c r="A80" s="872" t="s">
        <v>628</v>
      </c>
      <c r="B80" s="862"/>
      <c r="C80" s="1088"/>
      <c r="D80" s="1088"/>
      <c r="E80" s="1089"/>
      <c r="F80" s="1079">
        <v>0</v>
      </c>
      <c r="G80" s="805"/>
    </row>
    <row r="81" spans="1:16384" s="225" customFormat="1" ht="17.25" customHeight="1">
      <c r="A81" s="449" t="s">
        <v>321</v>
      </c>
      <c r="B81" s="450"/>
      <c r="C81" s="1081">
        <v>12683</v>
      </c>
      <c r="D81" s="1081">
        <v>-18</v>
      </c>
      <c r="E81" s="1082">
        <v>12665</v>
      </c>
      <c r="F81" s="1083"/>
      <c r="G81" s="805"/>
    </row>
    <row r="82" spans="1:16384" s="225" customFormat="1" ht="17.25" customHeight="1" thickBot="1">
      <c r="A82" s="456" t="s">
        <v>322</v>
      </c>
      <c r="B82" s="457"/>
      <c r="C82" s="1096">
        <v>239020</v>
      </c>
      <c r="D82" s="1096">
        <v>-17316</v>
      </c>
      <c r="E82" s="1096">
        <v>221704</v>
      </c>
      <c r="F82" s="1097"/>
      <c r="G82" s="805"/>
    </row>
    <row r="83" spans="1:16384" s="225" customFormat="1" ht="7.5" customHeight="1">
      <c r="A83" s="458"/>
      <c r="B83" s="459"/>
      <c r="C83" s="460"/>
      <c r="D83" s="460"/>
      <c r="E83" s="810"/>
      <c r="F83" s="460"/>
      <c r="G83" s="805"/>
    </row>
    <row r="84" spans="1:16384" s="1826" customFormat="1" ht="17.25" customHeight="1">
      <c r="A84" s="2241" t="s">
        <v>977</v>
      </c>
      <c r="B84" s="2242"/>
      <c r="C84" s="2242"/>
      <c r="D84" s="2242"/>
      <c r="E84" s="2242"/>
      <c r="F84" s="2243"/>
      <c r="G84" s="1897"/>
      <c r="H84" s="1898"/>
    </row>
    <row r="85" spans="1:16384" s="1826" customFormat="1" ht="17.25" customHeight="1">
      <c r="A85" s="2241" t="s">
        <v>777</v>
      </c>
      <c r="B85" s="2241"/>
      <c r="C85" s="2241"/>
      <c r="D85" s="2241"/>
      <c r="E85" s="2241"/>
      <c r="F85" s="2243"/>
      <c r="G85" s="1897"/>
      <c r="H85" s="1898"/>
    </row>
    <row r="86" spans="1:16384" s="1826" customFormat="1" ht="17.25" customHeight="1">
      <c r="A86" s="1899" t="s">
        <v>661</v>
      </c>
      <c r="B86" s="1898"/>
      <c r="C86" s="1898"/>
      <c r="D86" s="1900"/>
      <c r="E86" s="1901"/>
      <c r="F86" s="1898"/>
      <c r="G86" s="1897"/>
      <c r="H86" s="1898"/>
    </row>
    <row r="87" spans="1:16384" s="1826" customFormat="1" ht="17.25" customHeight="1">
      <c r="A87" s="1977" t="s">
        <v>988</v>
      </c>
      <c r="B87" s="1898"/>
      <c r="C87" s="1898"/>
      <c r="D87" s="1900"/>
      <c r="E87" s="1901"/>
      <c r="F87" s="1898"/>
      <c r="G87" s="1897"/>
      <c r="H87" s="1898"/>
    </row>
    <row r="88" spans="1:16384" s="1827" customFormat="1" ht="17.25" customHeight="1">
      <c r="A88" s="2239" t="s">
        <v>967</v>
      </c>
      <c r="B88" s="2239"/>
      <c r="C88" s="2239"/>
      <c r="D88" s="2239"/>
      <c r="E88" s="1901"/>
      <c r="F88" s="1898"/>
      <c r="G88" s="1902"/>
      <c r="H88" s="1903"/>
    </row>
    <row r="89" spans="1:16384" s="1827" customFormat="1" ht="17.25" customHeight="1">
      <c r="A89" s="2239" t="s">
        <v>944</v>
      </c>
      <c r="B89" s="2239"/>
      <c r="C89" s="2239"/>
      <c r="D89" s="2239"/>
      <c r="E89" s="2239"/>
      <c r="F89" s="2239"/>
      <c r="G89" s="2239"/>
      <c r="H89" s="2239"/>
      <c r="I89" s="2238"/>
      <c r="J89" s="2238"/>
      <c r="K89" s="2238"/>
      <c r="L89" s="2238"/>
      <c r="M89" s="2238"/>
      <c r="N89" s="2238"/>
      <c r="O89" s="2238"/>
      <c r="P89" s="2238"/>
      <c r="Q89" s="2238"/>
      <c r="R89" s="2238"/>
      <c r="S89" s="2238"/>
      <c r="T89" s="2238"/>
      <c r="U89" s="2238"/>
      <c r="V89" s="2238"/>
      <c r="W89" s="2238"/>
      <c r="X89" s="2238"/>
      <c r="Y89" s="2238"/>
      <c r="Z89" s="2238"/>
      <c r="AA89" s="2238"/>
      <c r="AB89" s="2238"/>
      <c r="AC89" s="2238"/>
      <c r="AD89" s="2238"/>
      <c r="AE89" s="2238"/>
      <c r="AF89" s="2238"/>
      <c r="AG89" s="2238"/>
      <c r="AH89" s="2238"/>
      <c r="AI89" s="2238"/>
      <c r="AJ89" s="2238"/>
      <c r="AK89" s="2238"/>
      <c r="AL89" s="2238"/>
      <c r="AM89" s="2238"/>
      <c r="AN89" s="2238"/>
      <c r="AO89" s="2238"/>
      <c r="AP89" s="2238"/>
      <c r="AQ89" s="2238"/>
      <c r="AR89" s="2238"/>
      <c r="AS89" s="2238"/>
      <c r="AT89" s="2238"/>
      <c r="AU89" s="2238"/>
      <c r="AV89" s="2238"/>
      <c r="AW89" s="2238"/>
      <c r="AX89" s="2238"/>
      <c r="AY89" s="2238"/>
      <c r="AZ89" s="2238"/>
      <c r="BA89" s="2238"/>
      <c r="BB89" s="2238"/>
      <c r="BC89" s="2238"/>
      <c r="BD89" s="2238"/>
      <c r="BE89" s="2238"/>
      <c r="BF89" s="2238"/>
      <c r="BG89" s="2238"/>
      <c r="BH89" s="2238"/>
      <c r="BI89" s="2238"/>
      <c r="BJ89" s="2238"/>
      <c r="BK89" s="2238"/>
      <c r="BL89" s="2238"/>
      <c r="BM89" s="2238"/>
      <c r="BN89" s="2238"/>
      <c r="BO89" s="2238"/>
      <c r="BP89" s="2238"/>
      <c r="BQ89" s="2238"/>
      <c r="BR89" s="2238"/>
      <c r="BS89" s="2238"/>
      <c r="BT89" s="2238"/>
      <c r="BU89" s="2238"/>
      <c r="BV89" s="2238"/>
      <c r="BW89" s="2238"/>
      <c r="BX89" s="2238"/>
      <c r="BY89" s="2238"/>
      <c r="BZ89" s="2238"/>
      <c r="CA89" s="2238"/>
      <c r="CB89" s="2238"/>
      <c r="CC89" s="2238"/>
      <c r="CD89" s="2238"/>
      <c r="CE89" s="2238"/>
      <c r="CF89" s="2238"/>
      <c r="CG89" s="2238"/>
      <c r="CH89" s="2238"/>
      <c r="CI89" s="2238"/>
      <c r="CJ89" s="2238"/>
      <c r="CK89" s="2238"/>
      <c r="CL89" s="2238"/>
      <c r="CM89" s="2238"/>
      <c r="CN89" s="2238"/>
      <c r="CO89" s="2238"/>
      <c r="CP89" s="2238"/>
      <c r="CQ89" s="2238"/>
      <c r="CR89" s="2238"/>
      <c r="CS89" s="2238"/>
      <c r="CT89" s="2238"/>
      <c r="CU89" s="2238"/>
      <c r="CV89" s="2238"/>
      <c r="CW89" s="2238"/>
      <c r="CX89" s="2238"/>
      <c r="CY89" s="2238"/>
      <c r="CZ89" s="2238"/>
      <c r="DA89" s="2238"/>
      <c r="DB89" s="2238"/>
      <c r="DC89" s="2238"/>
      <c r="DD89" s="2238"/>
      <c r="DE89" s="2238"/>
      <c r="DF89" s="2238"/>
      <c r="DG89" s="2238"/>
      <c r="DH89" s="2238"/>
      <c r="DI89" s="2238"/>
      <c r="DJ89" s="2238"/>
      <c r="DK89" s="2238"/>
      <c r="DL89" s="2238"/>
      <c r="DM89" s="2238"/>
      <c r="DN89" s="2238"/>
      <c r="DO89" s="2238"/>
      <c r="DP89" s="2238"/>
      <c r="DQ89" s="2238"/>
      <c r="DR89" s="2238"/>
      <c r="DS89" s="2238"/>
      <c r="DT89" s="2238"/>
      <c r="DU89" s="2238"/>
      <c r="DV89" s="2238"/>
      <c r="DW89" s="2238"/>
      <c r="DX89" s="2238"/>
      <c r="DY89" s="2238"/>
      <c r="DZ89" s="2238"/>
      <c r="EA89" s="2238"/>
      <c r="EB89" s="2238"/>
      <c r="EC89" s="2238"/>
      <c r="ED89" s="2238"/>
      <c r="EE89" s="2238"/>
      <c r="EF89" s="2238"/>
      <c r="EG89" s="2238"/>
      <c r="EH89" s="2238"/>
      <c r="EI89" s="2238"/>
      <c r="EJ89" s="2238"/>
      <c r="EK89" s="2238"/>
      <c r="EL89" s="2238"/>
      <c r="EM89" s="2238"/>
      <c r="EN89" s="2238"/>
      <c r="EO89" s="2238"/>
      <c r="EP89" s="2238"/>
      <c r="EQ89" s="2238"/>
      <c r="ER89" s="2238"/>
      <c r="ES89" s="2238"/>
      <c r="ET89" s="2238"/>
      <c r="EU89" s="2238"/>
      <c r="EV89" s="2238"/>
      <c r="EW89" s="2238"/>
      <c r="EX89" s="2238"/>
      <c r="EY89" s="2238"/>
      <c r="EZ89" s="2238"/>
      <c r="FA89" s="2238"/>
      <c r="FB89" s="2238"/>
      <c r="FC89" s="2238"/>
      <c r="FD89" s="2238"/>
      <c r="FE89" s="2238"/>
      <c r="FF89" s="2238"/>
      <c r="FG89" s="2238"/>
      <c r="FH89" s="2238"/>
      <c r="FI89" s="2238"/>
      <c r="FJ89" s="2238"/>
      <c r="FK89" s="2238"/>
      <c r="FL89" s="2238"/>
      <c r="FM89" s="2238"/>
      <c r="FN89" s="2238"/>
      <c r="FO89" s="2238"/>
      <c r="FP89" s="2238"/>
      <c r="FQ89" s="2238"/>
      <c r="FR89" s="2238"/>
      <c r="FS89" s="2238"/>
      <c r="FT89" s="2238"/>
      <c r="FU89" s="2238"/>
      <c r="FV89" s="2238"/>
      <c r="FW89" s="2238"/>
      <c r="FX89" s="2238"/>
      <c r="FY89" s="2238"/>
      <c r="FZ89" s="2238"/>
      <c r="GA89" s="2238"/>
      <c r="GB89" s="2238"/>
      <c r="GC89" s="2238"/>
      <c r="GD89" s="2238"/>
      <c r="GE89" s="2238"/>
      <c r="GF89" s="2238"/>
      <c r="GG89" s="2238"/>
      <c r="GH89" s="2238"/>
      <c r="GI89" s="2238"/>
      <c r="GJ89" s="2238"/>
      <c r="GK89" s="2238"/>
      <c r="GL89" s="2238"/>
      <c r="GM89" s="2238"/>
      <c r="GN89" s="2238"/>
      <c r="GO89" s="2238"/>
      <c r="GP89" s="2238"/>
      <c r="GQ89" s="2238"/>
      <c r="GR89" s="2238"/>
      <c r="GS89" s="2238"/>
      <c r="GT89" s="2238"/>
      <c r="GU89" s="2238"/>
      <c r="GV89" s="2238"/>
      <c r="GW89" s="2238"/>
      <c r="GX89" s="2238"/>
      <c r="GY89" s="2238"/>
      <c r="GZ89" s="2238"/>
      <c r="HA89" s="2238"/>
      <c r="HB89" s="2238"/>
      <c r="HC89" s="2238"/>
      <c r="HD89" s="2238"/>
      <c r="HE89" s="2238"/>
      <c r="HF89" s="2238"/>
      <c r="HG89" s="2238"/>
      <c r="HH89" s="2238"/>
      <c r="HI89" s="2238"/>
      <c r="HJ89" s="2238"/>
      <c r="HK89" s="2238"/>
      <c r="HL89" s="2238"/>
      <c r="HM89" s="2238"/>
      <c r="HN89" s="2238"/>
      <c r="HO89" s="2238"/>
      <c r="HP89" s="2238"/>
      <c r="HQ89" s="2238"/>
      <c r="HR89" s="2238"/>
      <c r="HS89" s="2238"/>
      <c r="HT89" s="2238"/>
      <c r="HU89" s="2238"/>
      <c r="HV89" s="2238"/>
      <c r="HW89" s="2238"/>
      <c r="HX89" s="2238"/>
      <c r="HY89" s="2238"/>
      <c r="HZ89" s="2238"/>
      <c r="IA89" s="2238"/>
      <c r="IB89" s="2238"/>
      <c r="IC89" s="2238"/>
      <c r="ID89" s="2238"/>
      <c r="IE89" s="2238"/>
      <c r="IF89" s="2238"/>
      <c r="IG89" s="2238"/>
      <c r="IH89" s="2238"/>
      <c r="II89" s="2238"/>
      <c r="IJ89" s="2238"/>
      <c r="IK89" s="2238"/>
      <c r="IL89" s="2238"/>
      <c r="IM89" s="2238"/>
      <c r="IN89" s="2238"/>
      <c r="IO89" s="2238"/>
      <c r="IP89" s="2238"/>
      <c r="IQ89" s="2238"/>
      <c r="IR89" s="2238"/>
      <c r="IS89" s="2238"/>
      <c r="IT89" s="2238"/>
      <c r="IU89" s="2238"/>
      <c r="IV89" s="2238"/>
      <c r="IW89" s="2238"/>
      <c r="IX89" s="2238"/>
      <c r="IY89" s="2238"/>
      <c r="IZ89" s="2238"/>
      <c r="JA89" s="2238"/>
      <c r="JB89" s="2238"/>
      <c r="JC89" s="2238"/>
      <c r="JD89" s="2238"/>
      <c r="JE89" s="2238"/>
      <c r="JF89" s="2238"/>
      <c r="JG89" s="2238"/>
      <c r="JH89" s="2238"/>
      <c r="JI89" s="2238"/>
      <c r="JJ89" s="2238"/>
      <c r="JK89" s="2238"/>
      <c r="JL89" s="2238"/>
      <c r="JM89" s="2238"/>
      <c r="JN89" s="2238"/>
      <c r="JO89" s="2238"/>
      <c r="JP89" s="2238"/>
      <c r="JQ89" s="2238"/>
      <c r="JR89" s="2238"/>
      <c r="JS89" s="2238"/>
      <c r="JT89" s="2238"/>
      <c r="JU89" s="2238"/>
      <c r="JV89" s="2238"/>
      <c r="JW89" s="2238"/>
      <c r="JX89" s="2238"/>
      <c r="JY89" s="2238"/>
      <c r="JZ89" s="2238"/>
      <c r="KA89" s="2238"/>
      <c r="KB89" s="2238"/>
      <c r="KC89" s="2238"/>
      <c r="KD89" s="2238"/>
      <c r="KE89" s="2238"/>
      <c r="KF89" s="2238"/>
      <c r="KG89" s="2238"/>
      <c r="KH89" s="2238"/>
      <c r="KI89" s="2238"/>
      <c r="KJ89" s="2238"/>
      <c r="KK89" s="2238"/>
      <c r="KL89" s="2238"/>
      <c r="KM89" s="2238"/>
      <c r="KN89" s="2238"/>
      <c r="KO89" s="2238"/>
      <c r="KP89" s="2238"/>
      <c r="KQ89" s="2238"/>
      <c r="KR89" s="2238"/>
      <c r="KS89" s="2238"/>
      <c r="KT89" s="2238"/>
      <c r="KU89" s="2238"/>
      <c r="KV89" s="2238"/>
      <c r="KW89" s="2238"/>
      <c r="KX89" s="2238"/>
      <c r="KY89" s="2238"/>
      <c r="KZ89" s="2238"/>
      <c r="LA89" s="2238"/>
      <c r="LB89" s="2238"/>
      <c r="LC89" s="2238"/>
      <c r="LD89" s="2238"/>
      <c r="LE89" s="2238"/>
      <c r="LF89" s="2238"/>
      <c r="LG89" s="2238"/>
      <c r="LH89" s="2238"/>
      <c r="LI89" s="2238"/>
      <c r="LJ89" s="2238"/>
      <c r="LK89" s="2238"/>
      <c r="LL89" s="2238"/>
      <c r="LM89" s="2238"/>
      <c r="LN89" s="2238"/>
      <c r="LO89" s="2238"/>
      <c r="LP89" s="2238"/>
      <c r="LQ89" s="2238"/>
      <c r="LR89" s="2238"/>
      <c r="LS89" s="2238"/>
      <c r="LT89" s="2238"/>
      <c r="LU89" s="2238"/>
      <c r="LV89" s="2238"/>
      <c r="LW89" s="2238"/>
      <c r="LX89" s="2238"/>
      <c r="LY89" s="2238"/>
      <c r="LZ89" s="2238"/>
      <c r="MA89" s="2238"/>
      <c r="MB89" s="2238"/>
      <c r="MC89" s="2238"/>
      <c r="MD89" s="2238"/>
      <c r="ME89" s="2238"/>
      <c r="MF89" s="2238"/>
      <c r="MG89" s="2238"/>
      <c r="MH89" s="2238"/>
      <c r="MI89" s="2238"/>
      <c r="MJ89" s="2238"/>
      <c r="MK89" s="2238"/>
      <c r="ML89" s="2238"/>
      <c r="MM89" s="2238"/>
      <c r="MN89" s="2238"/>
      <c r="MO89" s="2238"/>
      <c r="MP89" s="2238"/>
      <c r="MQ89" s="2238"/>
      <c r="MR89" s="2238"/>
      <c r="MS89" s="2238"/>
      <c r="MT89" s="2238"/>
      <c r="MU89" s="2238"/>
      <c r="MV89" s="2238"/>
      <c r="MW89" s="2238"/>
      <c r="MX89" s="2238"/>
      <c r="MY89" s="2238"/>
      <c r="MZ89" s="2238"/>
      <c r="NA89" s="2238"/>
      <c r="NB89" s="2238"/>
      <c r="NC89" s="2238"/>
      <c r="ND89" s="2238"/>
      <c r="NE89" s="2238"/>
      <c r="NF89" s="2238"/>
      <c r="NG89" s="2238"/>
      <c r="NH89" s="2238"/>
      <c r="NI89" s="2238"/>
      <c r="NJ89" s="2238"/>
      <c r="NK89" s="2238"/>
      <c r="NL89" s="2238"/>
      <c r="NM89" s="2238"/>
      <c r="NN89" s="2238"/>
      <c r="NO89" s="2238"/>
      <c r="NP89" s="2238"/>
      <c r="NQ89" s="2238"/>
      <c r="NR89" s="2238"/>
      <c r="NS89" s="2238"/>
      <c r="NT89" s="2238"/>
      <c r="NU89" s="2238"/>
      <c r="NV89" s="2238"/>
      <c r="NW89" s="2238"/>
      <c r="NX89" s="2238"/>
      <c r="NY89" s="2238"/>
      <c r="NZ89" s="2238"/>
      <c r="OA89" s="2238"/>
      <c r="OB89" s="2238"/>
      <c r="OC89" s="2238"/>
      <c r="OD89" s="2238"/>
      <c r="OE89" s="2238"/>
      <c r="OF89" s="2238"/>
      <c r="OG89" s="2238"/>
      <c r="OH89" s="2238"/>
      <c r="OI89" s="2238"/>
      <c r="OJ89" s="2238"/>
      <c r="OK89" s="2238"/>
      <c r="OL89" s="2238"/>
      <c r="OM89" s="2238"/>
      <c r="ON89" s="2238"/>
      <c r="OO89" s="2238"/>
      <c r="OP89" s="2238"/>
      <c r="OQ89" s="2238"/>
      <c r="OR89" s="2238"/>
      <c r="OS89" s="2238"/>
      <c r="OT89" s="2238"/>
      <c r="OU89" s="2238"/>
      <c r="OV89" s="2238"/>
      <c r="OW89" s="2238"/>
      <c r="OX89" s="2238"/>
      <c r="OY89" s="2238"/>
      <c r="OZ89" s="2238"/>
      <c r="PA89" s="2238"/>
      <c r="PB89" s="2238"/>
      <c r="PC89" s="2238"/>
      <c r="PD89" s="2238"/>
      <c r="PE89" s="2238"/>
      <c r="PF89" s="2238"/>
      <c r="PG89" s="2238"/>
      <c r="PH89" s="2238"/>
      <c r="PI89" s="2238"/>
      <c r="PJ89" s="2238"/>
      <c r="PK89" s="2238"/>
      <c r="PL89" s="2238"/>
      <c r="PM89" s="2238"/>
      <c r="PN89" s="2238"/>
      <c r="PO89" s="2238"/>
      <c r="PP89" s="2238"/>
      <c r="PQ89" s="2238"/>
      <c r="PR89" s="2238"/>
      <c r="PS89" s="2238"/>
      <c r="PT89" s="2238"/>
      <c r="PU89" s="2238"/>
      <c r="PV89" s="2238"/>
      <c r="PW89" s="2238"/>
      <c r="PX89" s="2238"/>
      <c r="PY89" s="2238"/>
      <c r="PZ89" s="2238"/>
      <c r="QA89" s="2238"/>
      <c r="QB89" s="2238"/>
      <c r="QC89" s="2238"/>
      <c r="QD89" s="2238"/>
      <c r="QE89" s="2238"/>
      <c r="QF89" s="2238"/>
      <c r="QG89" s="2238"/>
      <c r="QH89" s="2238"/>
      <c r="QI89" s="2238"/>
      <c r="QJ89" s="2238"/>
      <c r="QK89" s="2238"/>
      <c r="QL89" s="2238"/>
      <c r="QM89" s="2238"/>
      <c r="QN89" s="2238"/>
      <c r="QO89" s="2238"/>
      <c r="QP89" s="2238"/>
      <c r="QQ89" s="2238"/>
      <c r="QR89" s="2238"/>
      <c r="QS89" s="2238"/>
      <c r="QT89" s="2238"/>
      <c r="QU89" s="2238"/>
      <c r="QV89" s="2238"/>
      <c r="QW89" s="2238"/>
      <c r="QX89" s="2238"/>
      <c r="QY89" s="2238"/>
      <c r="QZ89" s="2238"/>
      <c r="RA89" s="2238"/>
      <c r="RB89" s="2238"/>
      <c r="RC89" s="2238"/>
      <c r="RD89" s="2238"/>
      <c r="RE89" s="2238"/>
      <c r="RF89" s="2238"/>
      <c r="RG89" s="2238"/>
      <c r="RH89" s="2238"/>
      <c r="RI89" s="2238"/>
      <c r="RJ89" s="2238"/>
      <c r="RK89" s="2238"/>
      <c r="RL89" s="2238"/>
      <c r="RM89" s="2238"/>
      <c r="RN89" s="2238"/>
      <c r="RO89" s="2238"/>
      <c r="RP89" s="2238"/>
      <c r="RQ89" s="2238"/>
      <c r="RR89" s="2238"/>
      <c r="RS89" s="2238"/>
      <c r="RT89" s="2238"/>
      <c r="RU89" s="2238"/>
      <c r="RV89" s="2238"/>
      <c r="RW89" s="2238"/>
      <c r="RX89" s="2238"/>
      <c r="RY89" s="2238"/>
      <c r="RZ89" s="2238"/>
      <c r="SA89" s="2238"/>
      <c r="SB89" s="2238"/>
      <c r="SC89" s="2238"/>
      <c r="SD89" s="2238"/>
      <c r="SE89" s="2238"/>
      <c r="SF89" s="2238"/>
      <c r="SG89" s="2238"/>
      <c r="SH89" s="2238"/>
      <c r="SI89" s="2238"/>
      <c r="SJ89" s="2238"/>
      <c r="SK89" s="2238"/>
      <c r="SL89" s="2238"/>
      <c r="SM89" s="2238"/>
      <c r="SN89" s="2238"/>
      <c r="SO89" s="2238"/>
      <c r="SP89" s="2238"/>
      <c r="SQ89" s="2238"/>
      <c r="SR89" s="2238"/>
      <c r="SS89" s="2238"/>
      <c r="ST89" s="2238"/>
      <c r="SU89" s="2238"/>
      <c r="SV89" s="2238"/>
      <c r="SW89" s="2238"/>
      <c r="SX89" s="2238"/>
      <c r="SY89" s="2238"/>
      <c r="SZ89" s="2238"/>
      <c r="TA89" s="2238"/>
      <c r="TB89" s="2238"/>
      <c r="TC89" s="2238"/>
      <c r="TD89" s="2238"/>
      <c r="TE89" s="2238"/>
      <c r="TF89" s="2238"/>
      <c r="TG89" s="2238"/>
      <c r="TH89" s="2238"/>
      <c r="TI89" s="2238"/>
      <c r="TJ89" s="2238"/>
      <c r="TK89" s="2238"/>
      <c r="TL89" s="2238"/>
      <c r="TM89" s="2238"/>
      <c r="TN89" s="2238"/>
      <c r="TO89" s="2238"/>
      <c r="TP89" s="2238"/>
      <c r="TQ89" s="2238"/>
      <c r="TR89" s="2238"/>
      <c r="TS89" s="2238"/>
      <c r="TT89" s="2238"/>
      <c r="TU89" s="2238"/>
      <c r="TV89" s="2238"/>
      <c r="TW89" s="2238"/>
      <c r="TX89" s="2238"/>
      <c r="TY89" s="2238"/>
      <c r="TZ89" s="2238"/>
      <c r="UA89" s="2238"/>
      <c r="UB89" s="2238"/>
      <c r="UC89" s="2238"/>
      <c r="UD89" s="2238"/>
      <c r="UE89" s="2238"/>
      <c r="UF89" s="2238"/>
      <c r="UG89" s="2238"/>
      <c r="UH89" s="2238"/>
      <c r="UI89" s="2238"/>
      <c r="UJ89" s="2238"/>
      <c r="UK89" s="2238"/>
      <c r="UL89" s="2238"/>
      <c r="UM89" s="2238"/>
      <c r="UN89" s="2238"/>
      <c r="UO89" s="2238"/>
      <c r="UP89" s="2238"/>
      <c r="UQ89" s="2238"/>
      <c r="UR89" s="2238"/>
      <c r="US89" s="2238"/>
      <c r="UT89" s="2238"/>
      <c r="UU89" s="2238"/>
      <c r="UV89" s="2238"/>
      <c r="UW89" s="2238"/>
      <c r="UX89" s="2238"/>
      <c r="UY89" s="2238"/>
      <c r="UZ89" s="2238"/>
      <c r="VA89" s="2238"/>
      <c r="VB89" s="2238"/>
      <c r="VC89" s="2238"/>
      <c r="VD89" s="2238"/>
      <c r="VE89" s="2238"/>
      <c r="VF89" s="2238"/>
      <c r="VG89" s="2238"/>
      <c r="VH89" s="2238"/>
      <c r="VI89" s="2238"/>
      <c r="VJ89" s="2238"/>
      <c r="VK89" s="2238"/>
      <c r="VL89" s="2238"/>
      <c r="VM89" s="2238"/>
      <c r="VN89" s="2238"/>
      <c r="VO89" s="2238"/>
      <c r="VP89" s="2238"/>
      <c r="VQ89" s="2238"/>
      <c r="VR89" s="2238"/>
      <c r="VS89" s="2238"/>
      <c r="VT89" s="2238"/>
      <c r="VU89" s="2238"/>
      <c r="VV89" s="2238"/>
      <c r="VW89" s="2238"/>
      <c r="VX89" s="2238"/>
      <c r="VY89" s="2238"/>
      <c r="VZ89" s="2238"/>
      <c r="WA89" s="2238"/>
      <c r="WB89" s="2238"/>
      <c r="WC89" s="2238"/>
      <c r="WD89" s="2238"/>
      <c r="WE89" s="2238"/>
      <c r="WF89" s="2238"/>
      <c r="WG89" s="2238"/>
      <c r="WH89" s="2238"/>
      <c r="WI89" s="2238"/>
      <c r="WJ89" s="2238"/>
      <c r="WK89" s="2238"/>
      <c r="WL89" s="2238"/>
      <c r="WM89" s="2238"/>
      <c r="WN89" s="2238"/>
      <c r="WO89" s="2238"/>
      <c r="WP89" s="2238"/>
      <c r="WQ89" s="2238"/>
      <c r="WR89" s="2238"/>
      <c r="WS89" s="2238"/>
      <c r="WT89" s="2238"/>
      <c r="WU89" s="2238"/>
      <c r="WV89" s="2238"/>
      <c r="WW89" s="2238"/>
      <c r="WX89" s="2238"/>
      <c r="WY89" s="2238"/>
      <c r="WZ89" s="2238"/>
      <c r="XA89" s="2238"/>
      <c r="XB89" s="2238"/>
      <c r="XC89" s="2238"/>
      <c r="XD89" s="2238"/>
      <c r="XE89" s="2238"/>
      <c r="XF89" s="2238"/>
      <c r="XG89" s="2238"/>
      <c r="XH89" s="2238"/>
      <c r="XI89" s="2238"/>
      <c r="XJ89" s="2238"/>
      <c r="XK89" s="2238"/>
      <c r="XL89" s="2238"/>
      <c r="XM89" s="2238"/>
      <c r="XN89" s="2238"/>
      <c r="XO89" s="2238"/>
      <c r="XP89" s="2238"/>
      <c r="XQ89" s="2238"/>
      <c r="XR89" s="2238"/>
      <c r="XS89" s="2238"/>
      <c r="XT89" s="2238"/>
      <c r="XU89" s="2238"/>
      <c r="XV89" s="2238"/>
      <c r="XW89" s="2238"/>
      <c r="XX89" s="2238"/>
      <c r="XY89" s="2238"/>
      <c r="XZ89" s="2238"/>
      <c r="YA89" s="2238"/>
      <c r="YB89" s="2238"/>
      <c r="YC89" s="2238"/>
      <c r="YD89" s="2238"/>
      <c r="YE89" s="2238"/>
      <c r="YF89" s="2238"/>
      <c r="YG89" s="2238"/>
      <c r="YH89" s="2238"/>
      <c r="YI89" s="2238"/>
      <c r="YJ89" s="2238"/>
      <c r="YK89" s="2238"/>
      <c r="YL89" s="2238"/>
      <c r="YM89" s="2238"/>
      <c r="YN89" s="2238"/>
      <c r="YO89" s="2238"/>
      <c r="YP89" s="2238"/>
      <c r="YQ89" s="2238"/>
      <c r="YR89" s="2238"/>
      <c r="YS89" s="2238"/>
      <c r="YT89" s="2238"/>
      <c r="YU89" s="2238"/>
      <c r="YV89" s="2238"/>
      <c r="YW89" s="2238"/>
      <c r="YX89" s="2238"/>
      <c r="YY89" s="2238"/>
      <c r="YZ89" s="2238"/>
      <c r="ZA89" s="2238"/>
      <c r="ZB89" s="2238"/>
      <c r="ZC89" s="2238"/>
      <c r="ZD89" s="2238"/>
      <c r="ZE89" s="2238"/>
      <c r="ZF89" s="2238"/>
      <c r="ZG89" s="2238"/>
      <c r="ZH89" s="2238"/>
      <c r="ZI89" s="2238"/>
      <c r="ZJ89" s="2238"/>
      <c r="ZK89" s="2238"/>
      <c r="ZL89" s="2238"/>
      <c r="ZM89" s="2238"/>
      <c r="ZN89" s="2238"/>
      <c r="ZO89" s="2238"/>
      <c r="ZP89" s="2238"/>
      <c r="ZQ89" s="2238"/>
      <c r="ZR89" s="2238"/>
      <c r="ZS89" s="2238"/>
      <c r="ZT89" s="2238"/>
      <c r="ZU89" s="2238"/>
      <c r="ZV89" s="2238"/>
      <c r="ZW89" s="2238"/>
      <c r="ZX89" s="2238"/>
      <c r="ZY89" s="2238"/>
      <c r="ZZ89" s="2238"/>
      <c r="AAA89" s="2238"/>
      <c r="AAB89" s="2238"/>
      <c r="AAC89" s="2238"/>
      <c r="AAD89" s="2238"/>
      <c r="AAE89" s="2238"/>
      <c r="AAF89" s="2238"/>
      <c r="AAG89" s="2238"/>
      <c r="AAH89" s="2238"/>
      <c r="AAI89" s="2238"/>
      <c r="AAJ89" s="2238"/>
      <c r="AAK89" s="2238"/>
      <c r="AAL89" s="2238"/>
      <c r="AAM89" s="2238"/>
      <c r="AAN89" s="2238"/>
      <c r="AAO89" s="2238"/>
      <c r="AAP89" s="2238"/>
      <c r="AAQ89" s="2238"/>
      <c r="AAR89" s="2238"/>
      <c r="AAS89" s="2238"/>
      <c r="AAT89" s="2238"/>
      <c r="AAU89" s="2238"/>
      <c r="AAV89" s="2238"/>
      <c r="AAW89" s="2238"/>
      <c r="AAX89" s="2238"/>
      <c r="AAY89" s="2238"/>
      <c r="AAZ89" s="2238"/>
      <c r="ABA89" s="2238"/>
      <c r="ABB89" s="2238"/>
      <c r="ABC89" s="2238"/>
      <c r="ABD89" s="2238"/>
      <c r="ABE89" s="2238"/>
      <c r="ABF89" s="2238"/>
      <c r="ABG89" s="2238"/>
      <c r="ABH89" s="2238"/>
      <c r="ABI89" s="2238"/>
      <c r="ABJ89" s="2238"/>
      <c r="ABK89" s="2238"/>
      <c r="ABL89" s="2238"/>
      <c r="ABM89" s="2238"/>
      <c r="ABN89" s="2238"/>
      <c r="ABO89" s="2238"/>
      <c r="ABP89" s="2238"/>
      <c r="ABQ89" s="2238"/>
      <c r="ABR89" s="2238"/>
      <c r="ABS89" s="2238"/>
      <c r="ABT89" s="2238"/>
      <c r="ABU89" s="2238"/>
      <c r="ABV89" s="2238"/>
      <c r="ABW89" s="2238"/>
      <c r="ABX89" s="2238"/>
      <c r="ABY89" s="2238"/>
      <c r="ABZ89" s="2238"/>
      <c r="ACA89" s="2238"/>
      <c r="ACB89" s="2238"/>
      <c r="ACC89" s="2238"/>
      <c r="ACD89" s="2238"/>
      <c r="ACE89" s="2238"/>
      <c r="ACF89" s="2238"/>
      <c r="ACG89" s="2238"/>
      <c r="ACH89" s="2238"/>
      <c r="ACI89" s="2238"/>
      <c r="ACJ89" s="2238"/>
      <c r="ACK89" s="2238"/>
      <c r="ACL89" s="2238"/>
      <c r="ACM89" s="2238"/>
      <c r="ACN89" s="2238"/>
      <c r="ACO89" s="2238"/>
      <c r="ACP89" s="2238"/>
      <c r="ACQ89" s="2238"/>
      <c r="ACR89" s="2238"/>
      <c r="ACS89" s="2238"/>
      <c r="ACT89" s="2238"/>
      <c r="ACU89" s="2238"/>
      <c r="ACV89" s="2238"/>
      <c r="ACW89" s="2238"/>
      <c r="ACX89" s="2238"/>
      <c r="ACY89" s="2238"/>
      <c r="ACZ89" s="2238"/>
      <c r="ADA89" s="2238"/>
      <c r="ADB89" s="2238"/>
      <c r="ADC89" s="2238"/>
      <c r="ADD89" s="2238"/>
      <c r="ADE89" s="2238"/>
      <c r="ADF89" s="2238"/>
      <c r="ADG89" s="2238"/>
      <c r="ADH89" s="2238"/>
      <c r="ADI89" s="2238"/>
      <c r="ADJ89" s="2238"/>
      <c r="ADK89" s="2238"/>
      <c r="ADL89" s="2238"/>
      <c r="ADM89" s="2238"/>
      <c r="ADN89" s="2238"/>
      <c r="ADO89" s="2238"/>
      <c r="ADP89" s="2238"/>
      <c r="ADQ89" s="2238"/>
      <c r="ADR89" s="2238"/>
      <c r="ADS89" s="2238"/>
      <c r="ADT89" s="2238"/>
      <c r="ADU89" s="2238"/>
      <c r="ADV89" s="2238"/>
      <c r="ADW89" s="2238"/>
      <c r="ADX89" s="2238"/>
      <c r="ADY89" s="2238"/>
      <c r="ADZ89" s="2238"/>
      <c r="AEA89" s="2238"/>
      <c r="AEB89" s="2238"/>
      <c r="AEC89" s="2238"/>
      <c r="AED89" s="2238"/>
      <c r="AEE89" s="2238"/>
      <c r="AEF89" s="2238"/>
      <c r="AEG89" s="2238"/>
      <c r="AEH89" s="2238"/>
      <c r="AEI89" s="2238"/>
      <c r="AEJ89" s="2238"/>
      <c r="AEK89" s="2238"/>
      <c r="AEL89" s="2238"/>
      <c r="AEM89" s="2238"/>
      <c r="AEN89" s="2238"/>
      <c r="AEO89" s="2238"/>
      <c r="AEP89" s="2238"/>
      <c r="AEQ89" s="2238"/>
      <c r="AER89" s="2238"/>
      <c r="AES89" s="2238"/>
      <c r="AET89" s="2238"/>
      <c r="AEU89" s="2238"/>
      <c r="AEV89" s="2238"/>
      <c r="AEW89" s="2238"/>
      <c r="AEX89" s="2238"/>
      <c r="AEY89" s="2238"/>
      <c r="AEZ89" s="2238"/>
      <c r="AFA89" s="2238"/>
      <c r="AFB89" s="2238"/>
      <c r="AFC89" s="2238"/>
      <c r="AFD89" s="2238"/>
      <c r="AFE89" s="2238"/>
      <c r="AFF89" s="2238"/>
      <c r="AFG89" s="2238"/>
      <c r="AFH89" s="2238"/>
      <c r="AFI89" s="2238"/>
      <c r="AFJ89" s="2238"/>
      <c r="AFK89" s="2238"/>
      <c r="AFL89" s="2238"/>
      <c r="AFM89" s="2238"/>
      <c r="AFN89" s="2238"/>
      <c r="AFO89" s="2238"/>
      <c r="AFP89" s="2238"/>
      <c r="AFQ89" s="2238"/>
      <c r="AFR89" s="2238"/>
      <c r="AFS89" s="2238"/>
      <c r="AFT89" s="2238"/>
      <c r="AFU89" s="2238"/>
      <c r="AFV89" s="2238"/>
      <c r="AFW89" s="2238"/>
      <c r="AFX89" s="2238"/>
      <c r="AFY89" s="2238"/>
      <c r="AFZ89" s="2238"/>
      <c r="AGA89" s="2238"/>
      <c r="AGB89" s="2238"/>
      <c r="AGC89" s="2238"/>
      <c r="AGD89" s="2238"/>
      <c r="AGE89" s="2238"/>
      <c r="AGF89" s="2238"/>
      <c r="AGG89" s="2238"/>
      <c r="AGH89" s="2238"/>
      <c r="AGI89" s="2238"/>
      <c r="AGJ89" s="2238"/>
      <c r="AGK89" s="2238"/>
      <c r="AGL89" s="2238"/>
      <c r="AGM89" s="2238"/>
      <c r="AGN89" s="2238"/>
      <c r="AGO89" s="2238"/>
      <c r="AGP89" s="2238"/>
      <c r="AGQ89" s="2238"/>
      <c r="AGR89" s="2238"/>
      <c r="AGS89" s="2238"/>
      <c r="AGT89" s="2238"/>
      <c r="AGU89" s="2238"/>
      <c r="AGV89" s="2238"/>
      <c r="AGW89" s="2238"/>
      <c r="AGX89" s="2238"/>
      <c r="AGY89" s="2238"/>
      <c r="AGZ89" s="2238"/>
      <c r="AHA89" s="2238"/>
      <c r="AHB89" s="2238"/>
      <c r="AHC89" s="2238"/>
      <c r="AHD89" s="2238"/>
      <c r="AHE89" s="2238"/>
      <c r="AHF89" s="2238"/>
      <c r="AHG89" s="2238"/>
      <c r="AHH89" s="2238"/>
      <c r="AHI89" s="2238"/>
      <c r="AHJ89" s="2238"/>
      <c r="AHK89" s="2238"/>
      <c r="AHL89" s="2238"/>
      <c r="AHM89" s="2238"/>
      <c r="AHN89" s="2238"/>
      <c r="AHO89" s="2238"/>
      <c r="AHP89" s="2238"/>
      <c r="AHQ89" s="2238"/>
      <c r="AHR89" s="2238"/>
      <c r="AHS89" s="2238"/>
      <c r="AHT89" s="2238"/>
      <c r="AHU89" s="2238"/>
      <c r="AHV89" s="2238"/>
      <c r="AHW89" s="2238"/>
      <c r="AHX89" s="2238"/>
      <c r="AHY89" s="2238"/>
      <c r="AHZ89" s="2238"/>
      <c r="AIA89" s="2238"/>
      <c r="AIB89" s="2238"/>
      <c r="AIC89" s="2238"/>
      <c r="AID89" s="2238"/>
      <c r="AIE89" s="2238"/>
      <c r="AIF89" s="2238"/>
      <c r="AIG89" s="2238"/>
      <c r="AIH89" s="2238"/>
      <c r="AII89" s="2238"/>
      <c r="AIJ89" s="2238"/>
      <c r="AIK89" s="2238"/>
      <c r="AIL89" s="2238"/>
      <c r="AIM89" s="2238"/>
      <c r="AIN89" s="2238"/>
      <c r="AIO89" s="2238"/>
      <c r="AIP89" s="2238"/>
      <c r="AIQ89" s="2238"/>
      <c r="AIR89" s="2238"/>
      <c r="AIS89" s="2238"/>
      <c r="AIT89" s="2238"/>
      <c r="AIU89" s="2238"/>
      <c r="AIV89" s="2238"/>
      <c r="AIW89" s="2238"/>
      <c r="AIX89" s="2238"/>
      <c r="AIY89" s="2238"/>
      <c r="AIZ89" s="2238"/>
      <c r="AJA89" s="2238"/>
      <c r="AJB89" s="2238"/>
      <c r="AJC89" s="2238"/>
      <c r="AJD89" s="2238"/>
      <c r="AJE89" s="2238"/>
      <c r="AJF89" s="2238"/>
      <c r="AJG89" s="2238"/>
      <c r="AJH89" s="2238"/>
      <c r="AJI89" s="2238"/>
      <c r="AJJ89" s="2238"/>
      <c r="AJK89" s="2238"/>
      <c r="AJL89" s="2238"/>
      <c r="AJM89" s="2238"/>
      <c r="AJN89" s="2238"/>
      <c r="AJO89" s="2238"/>
      <c r="AJP89" s="2238"/>
      <c r="AJQ89" s="2238"/>
      <c r="AJR89" s="2238"/>
      <c r="AJS89" s="2238"/>
      <c r="AJT89" s="2238"/>
      <c r="AJU89" s="2238"/>
      <c r="AJV89" s="2238"/>
      <c r="AJW89" s="2238"/>
      <c r="AJX89" s="2238"/>
      <c r="AJY89" s="2238"/>
      <c r="AJZ89" s="2238"/>
      <c r="AKA89" s="2238"/>
      <c r="AKB89" s="2238"/>
      <c r="AKC89" s="2238"/>
      <c r="AKD89" s="2238"/>
      <c r="AKE89" s="2238"/>
      <c r="AKF89" s="2238"/>
      <c r="AKG89" s="2238"/>
      <c r="AKH89" s="2238"/>
      <c r="AKI89" s="2238"/>
      <c r="AKJ89" s="2238"/>
      <c r="AKK89" s="2238"/>
      <c r="AKL89" s="2238"/>
      <c r="AKM89" s="2238"/>
      <c r="AKN89" s="2238"/>
      <c r="AKO89" s="2238"/>
      <c r="AKP89" s="2238"/>
      <c r="AKQ89" s="2238"/>
      <c r="AKR89" s="2238"/>
      <c r="AKS89" s="2238"/>
      <c r="AKT89" s="2238"/>
      <c r="AKU89" s="2238"/>
      <c r="AKV89" s="2238"/>
      <c r="AKW89" s="2238"/>
      <c r="AKX89" s="2238"/>
      <c r="AKY89" s="2238"/>
      <c r="AKZ89" s="2238"/>
      <c r="ALA89" s="2238"/>
      <c r="ALB89" s="2238"/>
      <c r="ALC89" s="2238"/>
      <c r="ALD89" s="2238"/>
      <c r="ALE89" s="2238"/>
      <c r="ALF89" s="2238"/>
      <c r="ALG89" s="2238"/>
      <c r="ALH89" s="2238"/>
      <c r="ALI89" s="2238"/>
      <c r="ALJ89" s="2238"/>
      <c r="ALK89" s="2238"/>
      <c r="ALL89" s="2238"/>
      <c r="ALM89" s="2238"/>
      <c r="ALN89" s="2238"/>
      <c r="ALO89" s="2238"/>
      <c r="ALP89" s="2238"/>
      <c r="ALQ89" s="2238"/>
      <c r="ALR89" s="2238"/>
      <c r="ALS89" s="2238"/>
      <c r="ALT89" s="2238"/>
      <c r="ALU89" s="2238"/>
      <c r="ALV89" s="2238"/>
      <c r="ALW89" s="2238"/>
      <c r="ALX89" s="2238"/>
      <c r="ALY89" s="2238"/>
      <c r="ALZ89" s="2238"/>
      <c r="AMA89" s="2238"/>
      <c r="AMB89" s="2238"/>
      <c r="AMC89" s="2238"/>
      <c r="AMD89" s="2238"/>
      <c r="AME89" s="2238"/>
      <c r="AMF89" s="2238"/>
      <c r="AMG89" s="2238"/>
      <c r="AMH89" s="2238"/>
      <c r="AMI89" s="2238"/>
      <c r="AMJ89" s="2238"/>
      <c r="AMK89" s="2238"/>
      <c r="AML89" s="2238"/>
      <c r="AMM89" s="2238"/>
      <c r="AMN89" s="2238"/>
      <c r="AMO89" s="2238"/>
      <c r="AMP89" s="2238"/>
      <c r="AMQ89" s="2238"/>
      <c r="AMR89" s="2238"/>
      <c r="AMS89" s="2238"/>
      <c r="AMT89" s="2238"/>
      <c r="AMU89" s="2238"/>
      <c r="AMV89" s="2238"/>
      <c r="AMW89" s="2238"/>
      <c r="AMX89" s="2238"/>
      <c r="AMY89" s="2238"/>
      <c r="AMZ89" s="2238"/>
      <c r="ANA89" s="2238"/>
      <c r="ANB89" s="2238"/>
      <c r="ANC89" s="2238"/>
      <c r="AND89" s="2238"/>
      <c r="ANE89" s="2238"/>
      <c r="ANF89" s="2238"/>
      <c r="ANG89" s="2238"/>
      <c r="ANH89" s="2238"/>
      <c r="ANI89" s="2238"/>
      <c r="ANJ89" s="2238"/>
      <c r="ANK89" s="2238"/>
      <c r="ANL89" s="2238"/>
      <c r="ANM89" s="2238"/>
      <c r="ANN89" s="2238"/>
      <c r="ANO89" s="2238"/>
      <c r="ANP89" s="2238"/>
      <c r="ANQ89" s="2238"/>
      <c r="ANR89" s="2238"/>
      <c r="ANS89" s="2238"/>
      <c r="ANT89" s="2238"/>
      <c r="ANU89" s="2238"/>
      <c r="ANV89" s="2238"/>
      <c r="ANW89" s="2238"/>
      <c r="ANX89" s="2238"/>
      <c r="ANY89" s="2238"/>
      <c r="ANZ89" s="2238"/>
      <c r="AOA89" s="2238"/>
      <c r="AOB89" s="2238"/>
      <c r="AOC89" s="2238"/>
      <c r="AOD89" s="2238"/>
      <c r="AOE89" s="2238"/>
      <c r="AOF89" s="2238"/>
      <c r="AOG89" s="2238"/>
      <c r="AOH89" s="2238"/>
      <c r="AOI89" s="2238"/>
      <c r="AOJ89" s="2238"/>
      <c r="AOK89" s="2238"/>
      <c r="AOL89" s="2238"/>
      <c r="AOM89" s="2238"/>
      <c r="AON89" s="2238"/>
      <c r="AOO89" s="2238"/>
      <c r="AOP89" s="2238"/>
      <c r="AOQ89" s="2238"/>
      <c r="AOR89" s="2238"/>
      <c r="AOS89" s="2238"/>
      <c r="AOT89" s="2238"/>
      <c r="AOU89" s="2238"/>
      <c r="AOV89" s="2238"/>
      <c r="AOW89" s="2238"/>
      <c r="AOX89" s="2238"/>
      <c r="AOY89" s="2238"/>
      <c r="AOZ89" s="2238"/>
      <c r="APA89" s="2238"/>
      <c r="APB89" s="2238"/>
      <c r="APC89" s="2238"/>
      <c r="APD89" s="2238"/>
      <c r="APE89" s="2238"/>
      <c r="APF89" s="2238"/>
      <c r="APG89" s="2238"/>
      <c r="APH89" s="2238"/>
      <c r="API89" s="2238"/>
      <c r="APJ89" s="2238"/>
      <c r="APK89" s="2238"/>
      <c r="APL89" s="2238"/>
      <c r="APM89" s="2238"/>
      <c r="APN89" s="2238"/>
      <c r="APO89" s="2238"/>
      <c r="APP89" s="2238"/>
      <c r="APQ89" s="2238"/>
      <c r="APR89" s="2238"/>
      <c r="APS89" s="2238"/>
      <c r="APT89" s="2238"/>
      <c r="APU89" s="2238"/>
      <c r="APV89" s="2238"/>
      <c r="APW89" s="2238"/>
      <c r="APX89" s="2238"/>
      <c r="APY89" s="2238"/>
      <c r="APZ89" s="2238"/>
      <c r="AQA89" s="2238"/>
      <c r="AQB89" s="2238"/>
      <c r="AQC89" s="2238"/>
      <c r="AQD89" s="2238"/>
      <c r="AQE89" s="2238"/>
      <c r="AQF89" s="2238"/>
      <c r="AQG89" s="2238"/>
      <c r="AQH89" s="2238"/>
      <c r="AQI89" s="2238"/>
      <c r="AQJ89" s="2238"/>
      <c r="AQK89" s="2238"/>
      <c r="AQL89" s="2238"/>
      <c r="AQM89" s="2238"/>
      <c r="AQN89" s="2238"/>
      <c r="AQO89" s="2238"/>
      <c r="AQP89" s="2238"/>
      <c r="AQQ89" s="2238"/>
      <c r="AQR89" s="2238"/>
      <c r="AQS89" s="2238"/>
      <c r="AQT89" s="2238"/>
      <c r="AQU89" s="2238"/>
      <c r="AQV89" s="2238"/>
      <c r="AQW89" s="2238"/>
      <c r="AQX89" s="2238"/>
      <c r="AQY89" s="2238"/>
      <c r="AQZ89" s="2238"/>
      <c r="ARA89" s="2238"/>
      <c r="ARB89" s="2238"/>
      <c r="ARC89" s="2238"/>
      <c r="ARD89" s="2238"/>
      <c r="ARE89" s="2238"/>
      <c r="ARF89" s="2238"/>
      <c r="ARG89" s="2238"/>
      <c r="ARH89" s="2238"/>
      <c r="ARI89" s="2238"/>
      <c r="ARJ89" s="2238"/>
      <c r="ARK89" s="2238"/>
      <c r="ARL89" s="2238"/>
      <c r="ARM89" s="2238"/>
      <c r="ARN89" s="2238"/>
      <c r="ARO89" s="2238"/>
      <c r="ARP89" s="2238"/>
      <c r="ARQ89" s="2238"/>
      <c r="ARR89" s="2238"/>
      <c r="ARS89" s="2238"/>
      <c r="ART89" s="2238"/>
      <c r="ARU89" s="2238"/>
      <c r="ARV89" s="2238"/>
      <c r="ARW89" s="2238"/>
      <c r="ARX89" s="2238"/>
      <c r="ARY89" s="2238"/>
      <c r="ARZ89" s="2238"/>
      <c r="ASA89" s="2238"/>
      <c r="ASB89" s="2238"/>
      <c r="ASC89" s="2238"/>
      <c r="ASD89" s="2238"/>
      <c r="ASE89" s="2238"/>
      <c r="ASF89" s="2238"/>
      <c r="ASG89" s="2238"/>
      <c r="ASH89" s="2238"/>
      <c r="ASI89" s="2238"/>
      <c r="ASJ89" s="2238"/>
      <c r="ASK89" s="2238"/>
      <c r="ASL89" s="2238"/>
      <c r="ASM89" s="2238"/>
      <c r="ASN89" s="2238"/>
      <c r="ASO89" s="2238"/>
      <c r="ASP89" s="2238"/>
      <c r="ASQ89" s="2238"/>
      <c r="ASR89" s="2238"/>
      <c r="ASS89" s="2238"/>
      <c r="AST89" s="2238"/>
      <c r="ASU89" s="2238"/>
      <c r="ASV89" s="2238"/>
      <c r="ASW89" s="2238"/>
      <c r="ASX89" s="2238"/>
      <c r="ASY89" s="2238"/>
      <c r="ASZ89" s="2238"/>
      <c r="ATA89" s="2238"/>
      <c r="ATB89" s="2238"/>
      <c r="ATC89" s="2238"/>
      <c r="ATD89" s="2238"/>
      <c r="ATE89" s="2238"/>
      <c r="ATF89" s="2238"/>
      <c r="ATG89" s="2238"/>
      <c r="ATH89" s="2238"/>
      <c r="ATI89" s="2238"/>
      <c r="ATJ89" s="2238"/>
      <c r="ATK89" s="2238"/>
      <c r="ATL89" s="2238"/>
      <c r="ATM89" s="2238"/>
      <c r="ATN89" s="2238"/>
      <c r="ATO89" s="2238"/>
      <c r="ATP89" s="2238"/>
      <c r="ATQ89" s="2238"/>
      <c r="ATR89" s="2238"/>
      <c r="ATS89" s="2238"/>
      <c r="ATT89" s="2238"/>
      <c r="ATU89" s="2238"/>
      <c r="ATV89" s="2238"/>
      <c r="ATW89" s="2238"/>
      <c r="ATX89" s="2238"/>
      <c r="ATY89" s="2238"/>
      <c r="ATZ89" s="2238"/>
      <c r="AUA89" s="2238"/>
      <c r="AUB89" s="2238"/>
      <c r="AUC89" s="2238"/>
      <c r="AUD89" s="2238"/>
      <c r="AUE89" s="2238"/>
      <c r="AUF89" s="2238"/>
      <c r="AUG89" s="2238"/>
      <c r="AUH89" s="2238"/>
      <c r="AUI89" s="2238"/>
      <c r="AUJ89" s="2238"/>
      <c r="AUK89" s="2238"/>
      <c r="AUL89" s="2238"/>
      <c r="AUM89" s="2238"/>
      <c r="AUN89" s="2238"/>
      <c r="AUO89" s="2238"/>
      <c r="AUP89" s="2238"/>
      <c r="AUQ89" s="2238"/>
      <c r="AUR89" s="2238"/>
      <c r="AUS89" s="2238"/>
      <c r="AUT89" s="2238"/>
      <c r="AUU89" s="2238"/>
      <c r="AUV89" s="2238"/>
      <c r="AUW89" s="2238"/>
      <c r="AUX89" s="2238"/>
      <c r="AUY89" s="2238"/>
      <c r="AUZ89" s="2238"/>
      <c r="AVA89" s="2238"/>
      <c r="AVB89" s="2238"/>
      <c r="AVC89" s="2238"/>
      <c r="AVD89" s="2238"/>
      <c r="AVE89" s="2238"/>
      <c r="AVF89" s="2238"/>
      <c r="AVG89" s="2238"/>
      <c r="AVH89" s="2238"/>
      <c r="AVI89" s="2238"/>
      <c r="AVJ89" s="2238"/>
      <c r="AVK89" s="2238"/>
      <c r="AVL89" s="2238"/>
      <c r="AVM89" s="2238"/>
      <c r="AVN89" s="2238"/>
      <c r="AVO89" s="2238"/>
      <c r="AVP89" s="2238"/>
      <c r="AVQ89" s="2238"/>
      <c r="AVR89" s="2238"/>
      <c r="AVS89" s="2238"/>
      <c r="AVT89" s="2238"/>
      <c r="AVU89" s="2238"/>
      <c r="AVV89" s="2238"/>
      <c r="AVW89" s="2238"/>
      <c r="AVX89" s="2238"/>
      <c r="AVY89" s="2238"/>
      <c r="AVZ89" s="2238"/>
      <c r="AWA89" s="2238"/>
      <c r="AWB89" s="2238"/>
      <c r="AWC89" s="2238"/>
      <c r="AWD89" s="2238"/>
      <c r="AWE89" s="2238"/>
      <c r="AWF89" s="2238"/>
      <c r="AWG89" s="2238"/>
      <c r="AWH89" s="2238"/>
      <c r="AWI89" s="2238"/>
      <c r="AWJ89" s="2238"/>
      <c r="AWK89" s="2238"/>
      <c r="AWL89" s="2238"/>
      <c r="AWM89" s="2238"/>
      <c r="AWN89" s="2238"/>
      <c r="AWO89" s="2238"/>
      <c r="AWP89" s="2238"/>
      <c r="AWQ89" s="2238"/>
      <c r="AWR89" s="2238"/>
      <c r="AWS89" s="2238"/>
      <c r="AWT89" s="2238"/>
      <c r="AWU89" s="2238"/>
      <c r="AWV89" s="2238"/>
      <c r="AWW89" s="2238"/>
      <c r="AWX89" s="2238"/>
      <c r="AWY89" s="2238"/>
      <c r="AWZ89" s="2238"/>
      <c r="AXA89" s="2238"/>
      <c r="AXB89" s="2238"/>
      <c r="AXC89" s="2238"/>
      <c r="AXD89" s="2238"/>
      <c r="AXE89" s="2238"/>
      <c r="AXF89" s="2238"/>
      <c r="AXG89" s="2238"/>
      <c r="AXH89" s="2238"/>
      <c r="AXI89" s="2238"/>
      <c r="AXJ89" s="2238"/>
      <c r="AXK89" s="2238"/>
      <c r="AXL89" s="2238"/>
      <c r="AXM89" s="2238"/>
      <c r="AXN89" s="2238"/>
      <c r="AXO89" s="2238"/>
      <c r="AXP89" s="2238"/>
      <c r="AXQ89" s="2238"/>
      <c r="AXR89" s="2238"/>
      <c r="AXS89" s="2238"/>
      <c r="AXT89" s="2238"/>
      <c r="AXU89" s="2238"/>
      <c r="AXV89" s="2238"/>
      <c r="AXW89" s="2238"/>
      <c r="AXX89" s="2238"/>
      <c r="AXY89" s="2238"/>
      <c r="AXZ89" s="2238"/>
      <c r="AYA89" s="2238"/>
      <c r="AYB89" s="2238"/>
      <c r="AYC89" s="2238"/>
      <c r="AYD89" s="2238"/>
      <c r="AYE89" s="2238"/>
      <c r="AYF89" s="2238"/>
      <c r="AYG89" s="2238"/>
      <c r="AYH89" s="2238"/>
      <c r="AYI89" s="2238"/>
      <c r="AYJ89" s="2238"/>
      <c r="AYK89" s="2238"/>
      <c r="AYL89" s="2238"/>
      <c r="AYM89" s="2238"/>
      <c r="AYN89" s="2238"/>
      <c r="AYO89" s="2238"/>
      <c r="AYP89" s="2238"/>
      <c r="AYQ89" s="2238"/>
      <c r="AYR89" s="2238"/>
      <c r="AYS89" s="2238"/>
      <c r="AYT89" s="2238"/>
      <c r="AYU89" s="2238"/>
      <c r="AYV89" s="2238"/>
      <c r="AYW89" s="2238"/>
      <c r="AYX89" s="2238"/>
      <c r="AYY89" s="2238"/>
      <c r="AYZ89" s="2238"/>
      <c r="AZA89" s="2238"/>
      <c r="AZB89" s="2238"/>
      <c r="AZC89" s="2238"/>
      <c r="AZD89" s="2238"/>
      <c r="AZE89" s="2238"/>
      <c r="AZF89" s="2238"/>
      <c r="AZG89" s="2238"/>
      <c r="AZH89" s="2238"/>
      <c r="AZI89" s="2238"/>
      <c r="AZJ89" s="2238"/>
      <c r="AZK89" s="2238"/>
      <c r="AZL89" s="2238"/>
      <c r="AZM89" s="2238"/>
      <c r="AZN89" s="2238"/>
      <c r="AZO89" s="2238"/>
      <c r="AZP89" s="2238"/>
      <c r="AZQ89" s="2238"/>
      <c r="AZR89" s="2238"/>
      <c r="AZS89" s="2238"/>
      <c r="AZT89" s="2238"/>
      <c r="AZU89" s="2238"/>
      <c r="AZV89" s="2238"/>
      <c r="AZW89" s="2238"/>
      <c r="AZX89" s="2238"/>
      <c r="AZY89" s="2238"/>
      <c r="AZZ89" s="2238"/>
      <c r="BAA89" s="2238"/>
      <c r="BAB89" s="2238"/>
      <c r="BAC89" s="2238"/>
      <c r="BAD89" s="2238"/>
      <c r="BAE89" s="2238"/>
      <c r="BAF89" s="2238"/>
      <c r="BAG89" s="2238"/>
      <c r="BAH89" s="2238"/>
      <c r="BAI89" s="2238"/>
      <c r="BAJ89" s="2238"/>
      <c r="BAK89" s="2238"/>
      <c r="BAL89" s="2238"/>
      <c r="BAM89" s="2238"/>
      <c r="BAN89" s="2238"/>
      <c r="BAO89" s="2238"/>
      <c r="BAP89" s="2238"/>
      <c r="BAQ89" s="2238"/>
      <c r="BAR89" s="2238"/>
      <c r="BAS89" s="2238"/>
      <c r="BAT89" s="2238"/>
      <c r="BAU89" s="2238"/>
      <c r="BAV89" s="2238"/>
      <c r="BAW89" s="2238"/>
      <c r="BAX89" s="2238"/>
      <c r="BAY89" s="2238"/>
      <c r="BAZ89" s="2238"/>
      <c r="BBA89" s="2238"/>
      <c r="BBB89" s="2238"/>
      <c r="BBC89" s="2238"/>
      <c r="BBD89" s="2238"/>
      <c r="BBE89" s="2238"/>
      <c r="BBF89" s="2238"/>
      <c r="BBG89" s="2238"/>
      <c r="BBH89" s="2238"/>
      <c r="BBI89" s="2238"/>
      <c r="BBJ89" s="2238"/>
      <c r="BBK89" s="2238"/>
      <c r="BBL89" s="2238"/>
      <c r="BBM89" s="2238"/>
      <c r="BBN89" s="2238"/>
      <c r="BBO89" s="2238"/>
      <c r="BBP89" s="2238"/>
      <c r="BBQ89" s="2238"/>
      <c r="BBR89" s="2238"/>
      <c r="BBS89" s="2238"/>
      <c r="BBT89" s="2238"/>
      <c r="BBU89" s="2238"/>
      <c r="BBV89" s="2238"/>
      <c r="BBW89" s="2238"/>
      <c r="BBX89" s="2238"/>
      <c r="BBY89" s="2238"/>
      <c r="BBZ89" s="2238"/>
      <c r="BCA89" s="2238"/>
      <c r="BCB89" s="2238"/>
      <c r="BCC89" s="2238"/>
      <c r="BCD89" s="2238"/>
      <c r="BCE89" s="2238"/>
      <c r="BCF89" s="2238"/>
      <c r="BCG89" s="2238"/>
      <c r="BCH89" s="2238"/>
      <c r="BCI89" s="2238"/>
      <c r="BCJ89" s="2238"/>
      <c r="BCK89" s="2238"/>
      <c r="BCL89" s="2238"/>
      <c r="BCM89" s="2238"/>
      <c r="BCN89" s="2238"/>
      <c r="BCO89" s="2238"/>
      <c r="BCP89" s="2238"/>
      <c r="BCQ89" s="2238"/>
      <c r="BCR89" s="2238"/>
      <c r="BCS89" s="2238"/>
      <c r="BCT89" s="2238"/>
      <c r="BCU89" s="2238"/>
      <c r="BCV89" s="2238"/>
      <c r="BCW89" s="2238"/>
      <c r="BCX89" s="2238"/>
      <c r="BCY89" s="2238"/>
      <c r="BCZ89" s="2238"/>
      <c r="BDA89" s="2238"/>
      <c r="BDB89" s="2238"/>
      <c r="BDC89" s="2238"/>
      <c r="BDD89" s="2238"/>
      <c r="BDE89" s="2238"/>
      <c r="BDF89" s="2238"/>
      <c r="BDG89" s="2238"/>
      <c r="BDH89" s="2238"/>
      <c r="BDI89" s="2238"/>
      <c r="BDJ89" s="2238"/>
      <c r="BDK89" s="2238"/>
      <c r="BDL89" s="2238"/>
      <c r="BDM89" s="2238"/>
      <c r="BDN89" s="2238"/>
      <c r="BDO89" s="2238"/>
      <c r="BDP89" s="2238"/>
      <c r="BDQ89" s="2238"/>
      <c r="BDR89" s="2238"/>
      <c r="BDS89" s="2238"/>
      <c r="BDT89" s="2238"/>
      <c r="BDU89" s="2238"/>
      <c r="BDV89" s="2238"/>
      <c r="BDW89" s="2238"/>
      <c r="BDX89" s="2238"/>
      <c r="BDY89" s="2238"/>
      <c r="BDZ89" s="2238"/>
      <c r="BEA89" s="2238"/>
      <c r="BEB89" s="2238"/>
      <c r="BEC89" s="2238"/>
      <c r="BED89" s="2238"/>
      <c r="BEE89" s="2238"/>
      <c r="BEF89" s="2238"/>
      <c r="BEG89" s="2238"/>
      <c r="BEH89" s="2238"/>
      <c r="BEI89" s="2238"/>
      <c r="BEJ89" s="2238"/>
      <c r="BEK89" s="2238"/>
      <c r="BEL89" s="2238"/>
      <c r="BEM89" s="2238"/>
      <c r="BEN89" s="2238"/>
      <c r="BEO89" s="2238"/>
      <c r="BEP89" s="2238"/>
      <c r="BEQ89" s="2238"/>
      <c r="BER89" s="2238"/>
      <c r="BES89" s="2238"/>
      <c r="BET89" s="2238"/>
      <c r="BEU89" s="2238"/>
      <c r="BEV89" s="2238"/>
      <c r="BEW89" s="2238"/>
      <c r="BEX89" s="2238"/>
      <c r="BEY89" s="2238"/>
      <c r="BEZ89" s="2238"/>
      <c r="BFA89" s="2238"/>
      <c r="BFB89" s="2238"/>
      <c r="BFC89" s="2238"/>
      <c r="BFD89" s="2238"/>
      <c r="BFE89" s="2238"/>
      <c r="BFF89" s="2238"/>
      <c r="BFG89" s="2238"/>
      <c r="BFH89" s="2238"/>
      <c r="BFI89" s="2238"/>
      <c r="BFJ89" s="2238"/>
      <c r="BFK89" s="2238"/>
      <c r="BFL89" s="2238"/>
      <c r="BFM89" s="2238"/>
      <c r="BFN89" s="2238"/>
      <c r="BFO89" s="2238"/>
      <c r="BFP89" s="2238"/>
      <c r="BFQ89" s="2238"/>
      <c r="BFR89" s="2238"/>
      <c r="BFS89" s="2238"/>
      <c r="BFT89" s="2238"/>
      <c r="BFU89" s="2238"/>
      <c r="BFV89" s="2238"/>
      <c r="BFW89" s="2238"/>
      <c r="BFX89" s="2238"/>
      <c r="BFY89" s="2238"/>
      <c r="BFZ89" s="2238"/>
      <c r="BGA89" s="2238"/>
      <c r="BGB89" s="2238"/>
      <c r="BGC89" s="2238"/>
      <c r="BGD89" s="2238"/>
      <c r="BGE89" s="2238"/>
      <c r="BGF89" s="2238"/>
      <c r="BGG89" s="2238"/>
      <c r="BGH89" s="2238"/>
      <c r="BGI89" s="2238"/>
      <c r="BGJ89" s="2238"/>
      <c r="BGK89" s="2238"/>
      <c r="BGL89" s="2238"/>
      <c r="BGM89" s="2238"/>
      <c r="BGN89" s="2238"/>
      <c r="BGO89" s="2238"/>
      <c r="BGP89" s="2238"/>
      <c r="BGQ89" s="2238"/>
      <c r="BGR89" s="2238"/>
      <c r="BGS89" s="2238"/>
      <c r="BGT89" s="2238"/>
      <c r="BGU89" s="2238"/>
      <c r="BGV89" s="2238"/>
      <c r="BGW89" s="2238"/>
      <c r="BGX89" s="2238"/>
      <c r="BGY89" s="2238"/>
      <c r="BGZ89" s="2238"/>
      <c r="BHA89" s="2238"/>
      <c r="BHB89" s="2238"/>
      <c r="BHC89" s="2238"/>
      <c r="BHD89" s="2238"/>
      <c r="BHE89" s="2238"/>
      <c r="BHF89" s="2238"/>
      <c r="BHG89" s="2238"/>
      <c r="BHH89" s="2238"/>
      <c r="BHI89" s="2238"/>
      <c r="BHJ89" s="2238"/>
      <c r="BHK89" s="2238"/>
      <c r="BHL89" s="2238"/>
      <c r="BHM89" s="2238"/>
      <c r="BHN89" s="2238"/>
      <c r="BHO89" s="2238"/>
      <c r="BHP89" s="2238"/>
      <c r="BHQ89" s="2238"/>
      <c r="BHR89" s="2238"/>
      <c r="BHS89" s="2238"/>
      <c r="BHT89" s="2238"/>
      <c r="BHU89" s="2238"/>
      <c r="BHV89" s="2238"/>
      <c r="BHW89" s="2238"/>
      <c r="BHX89" s="2238"/>
      <c r="BHY89" s="2238"/>
      <c r="BHZ89" s="2238"/>
      <c r="BIA89" s="2238"/>
      <c r="BIB89" s="2238"/>
      <c r="BIC89" s="2238"/>
      <c r="BID89" s="2238"/>
      <c r="BIE89" s="2238"/>
      <c r="BIF89" s="2238"/>
      <c r="BIG89" s="2238"/>
      <c r="BIH89" s="2238"/>
      <c r="BII89" s="2238"/>
      <c r="BIJ89" s="2238"/>
      <c r="BIK89" s="2238"/>
      <c r="BIL89" s="2238"/>
      <c r="BIM89" s="2238"/>
      <c r="BIN89" s="2238"/>
      <c r="BIO89" s="2238"/>
      <c r="BIP89" s="2238"/>
      <c r="BIQ89" s="2238"/>
      <c r="BIR89" s="2238"/>
      <c r="BIS89" s="2238"/>
      <c r="BIT89" s="2238"/>
      <c r="BIU89" s="2238"/>
      <c r="BIV89" s="2238"/>
      <c r="BIW89" s="2238"/>
      <c r="BIX89" s="2238"/>
      <c r="BIY89" s="2238"/>
      <c r="BIZ89" s="2238"/>
      <c r="BJA89" s="2238"/>
      <c r="BJB89" s="2238"/>
      <c r="BJC89" s="2238"/>
      <c r="BJD89" s="2238"/>
      <c r="BJE89" s="2238"/>
      <c r="BJF89" s="2238"/>
      <c r="BJG89" s="2238"/>
      <c r="BJH89" s="2238"/>
      <c r="BJI89" s="2238"/>
      <c r="BJJ89" s="2238"/>
      <c r="BJK89" s="2238"/>
      <c r="BJL89" s="2238"/>
      <c r="BJM89" s="2238"/>
      <c r="BJN89" s="2238"/>
      <c r="BJO89" s="2238"/>
      <c r="BJP89" s="2238"/>
      <c r="BJQ89" s="2238"/>
      <c r="BJR89" s="2238"/>
      <c r="BJS89" s="2238"/>
      <c r="BJT89" s="2238"/>
      <c r="BJU89" s="2238"/>
      <c r="BJV89" s="2238"/>
      <c r="BJW89" s="2238"/>
      <c r="BJX89" s="2238"/>
      <c r="BJY89" s="2238"/>
      <c r="BJZ89" s="2238"/>
      <c r="BKA89" s="2238"/>
      <c r="BKB89" s="2238"/>
      <c r="BKC89" s="2238"/>
      <c r="BKD89" s="2238"/>
      <c r="BKE89" s="2238"/>
      <c r="BKF89" s="2238"/>
      <c r="BKG89" s="2238"/>
      <c r="BKH89" s="2238"/>
      <c r="BKI89" s="2238"/>
      <c r="BKJ89" s="2238"/>
      <c r="BKK89" s="2238"/>
      <c r="BKL89" s="2238"/>
      <c r="BKM89" s="2238"/>
      <c r="BKN89" s="2238"/>
      <c r="BKO89" s="2238"/>
      <c r="BKP89" s="2238"/>
      <c r="BKQ89" s="2238"/>
      <c r="BKR89" s="2238"/>
      <c r="BKS89" s="2238"/>
      <c r="BKT89" s="2238"/>
      <c r="BKU89" s="2238"/>
      <c r="BKV89" s="2238"/>
      <c r="BKW89" s="2238"/>
      <c r="BKX89" s="2238"/>
      <c r="BKY89" s="2238"/>
      <c r="BKZ89" s="2238"/>
      <c r="BLA89" s="2238"/>
      <c r="BLB89" s="2238"/>
      <c r="BLC89" s="2238"/>
      <c r="BLD89" s="2238"/>
      <c r="BLE89" s="2238"/>
      <c r="BLF89" s="2238"/>
      <c r="BLG89" s="2238"/>
      <c r="BLH89" s="2238"/>
      <c r="BLI89" s="2238"/>
      <c r="BLJ89" s="2238"/>
      <c r="BLK89" s="2238"/>
      <c r="BLL89" s="2238"/>
      <c r="BLM89" s="2238"/>
      <c r="BLN89" s="2238"/>
      <c r="BLO89" s="2238"/>
      <c r="BLP89" s="2238"/>
      <c r="BLQ89" s="2238"/>
      <c r="BLR89" s="2238"/>
      <c r="BLS89" s="2238"/>
      <c r="BLT89" s="2238"/>
      <c r="BLU89" s="2238"/>
      <c r="BLV89" s="2238"/>
      <c r="BLW89" s="2238"/>
      <c r="BLX89" s="2238"/>
      <c r="BLY89" s="2238"/>
      <c r="BLZ89" s="2238"/>
      <c r="BMA89" s="2238"/>
      <c r="BMB89" s="2238"/>
      <c r="BMC89" s="2238"/>
      <c r="BMD89" s="2238"/>
      <c r="BME89" s="2238"/>
      <c r="BMF89" s="2238"/>
      <c r="BMG89" s="2238"/>
      <c r="BMH89" s="2238"/>
      <c r="BMI89" s="2238"/>
      <c r="BMJ89" s="2238"/>
      <c r="BMK89" s="2238"/>
      <c r="BML89" s="2238"/>
      <c r="BMM89" s="2238"/>
      <c r="BMN89" s="2238"/>
      <c r="BMO89" s="2238"/>
      <c r="BMP89" s="2238"/>
      <c r="BMQ89" s="2238"/>
      <c r="BMR89" s="2238"/>
      <c r="BMS89" s="2238"/>
      <c r="BMT89" s="2238"/>
      <c r="BMU89" s="2238"/>
      <c r="BMV89" s="2238"/>
      <c r="BMW89" s="2238"/>
      <c r="BMX89" s="2238"/>
      <c r="BMY89" s="2238"/>
      <c r="BMZ89" s="2238"/>
      <c r="BNA89" s="2238"/>
      <c r="BNB89" s="2238"/>
      <c r="BNC89" s="2238"/>
      <c r="BND89" s="2238"/>
      <c r="BNE89" s="2238"/>
      <c r="BNF89" s="2238"/>
      <c r="BNG89" s="2238"/>
      <c r="BNH89" s="2238"/>
      <c r="BNI89" s="2238"/>
      <c r="BNJ89" s="2238"/>
      <c r="BNK89" s="2238"/>
      <c r="BNL89" s="2238"/>
      <c r="BNM89" s="2238"/>
      <c r="BNN89" s="2238"/>
      <c r="BNO89" s="2238"/>
      <c r="BNP89" s="2238"/>
      <c r="BNQ89" s="2238"/>
      <c r="BNR89" s="2238"/>
      <c r="BNS89" s="2238"/>
      <c r="BNT89" s="2238"/>
      <c r="BNU89" s="2238"/>
      <c r="BNV89" s="2238"/>
      <c r="BNW89" s="2238"/>
      <c r="BNX89" s="2238"/>
      <c r="BNY89" s="2238"/>
      <c r="BNZ89" s="2238"/>
      <c r="BOA89" s="2238"/>
      <c r="BOB89" s="2238"/>
      <c r="BOC89" s="2238"/>
      <c r="BOD89" s="2238"/>
      <c r="BOE89" s="2238"/>
      <c r="BOF89" s="2238"/>
      <c r="BOG89" s="2238"/>
      <c r="BOH89" s="2238"/>
      <c r="BOI89" s="2238"/>
      <c r="BOJ89" s="2238"/>
      <c r="BOK89" s="2238"/>
      <c r="BOL89" s="2238"/>
      <c r="BOM89" s="2238"/>
      <c r="BON89" s="2238"/>
      <c r="BOO89" s="2238"/>
      <c r="BOP89" s="2238"/>
      <c r="BOQ89" s="2238"/>
      <c r="BOR89" s="2238"/>
      <c r="BOS89" s="2238"/>
      <c r="BOT89" s="2238"/>
      <c r="BOU89" s="2238"/>
      <c r="BOV89" s="2238"/>
      <c r="BOW89" s="2238"/>
      <c r="BOX89" s="2238"/>
      <c r="BOY89" s="2238"/>
      <c r="BOZ89" s="2238"/>
      <c r="BPA89" s="2238"/>
      <c r="BPB89" s="2238"/>
      <c r="BPC89" s="2238"/>
      <c r="BPD89" s="2238"/>
      <c r="BPE89" s="2238"/>
      <c r="BPF89" s="2238"/>
      <c r="BPG89" s="2238"/>
      <c r="BPH89" s="2238"/>
      <c r="BPI89" s="2238"/>
      <c r="BPJ89" s="2238"/>
      <c r="BPK89" s="2238"/>
      <c r="BPL89" s="2238"/>
      <c r="BPM89" s="2238"/>
      <c r="BPN89" s="2238"/>
      <c r="BPO89" s="2238"/>
      <c r="BPP89" s="2238"/>
      <c r="BPQ89" s="2238"/>
      <c r="BPR89" s="2238"/>
      <c r="BPS89" s="2238"/>
      <c r="BPT89" s="2238"/>
      <c r="BPU89" s="2238"/>
      <c r="BPV89" s="2238"/>
      <c r="BPW89" s="2238"/>
      <c r="BPX89" s="2238"/>
      <c r="BPY89" s="2238"/>
      <c r="BPZ89" s="2238"/>
      <c r="BQA89" s="2238"/>
      <c r="BQB89" s="2238"/>
      <c r="BQC89" s="2238"/>
      <c r="BQD89" s="2238"/>
      <c r="BQE89" s="2238"/>
      <c r="BQF89" s="2238"/>
      <c r="BQG89" s="2238"/>
      <c r="BQH89" s="2238"/>
      <c r="BQI89" s="2238"/>
      <c r="BQJ89" s="2238"/>
      <c r="BQK89" s="2238"/>
      <c r="BQL89" s="2238"/>
      <c r="BQM89" s="2238"/>
      <c r="BQN89" s="2238"/>
      <c r="BQO89" s="2238"/>
      <c r="BQP89" s="2238"/>
      <c r="BQQ89" s="2238"/>
      <c r="BQR89" s="2238"/>
      <c r="BQS89" s="2238"/>
      <c r="BQT89" s="2238"/>
      <c r="BQU89" s="2238"/>
      <c r="BQV89" s="2238"/>
      <c r="BQW89" s="2238"/>
      <c r="BQX89" s="2238"/>
      <c r="BQY89" s="2238"/>
      <c r="BQZ89" s="2238"/>
      <c r="BRA89" s="2238"/>
      <c r="BRB89" s="2238"/>
      <c r="BRC89" s="2238"/>
      <c r="BRD89" s="2238"/>
      <c r="BRE89" s="2238"/>
      <c r="BRF89" s="2238"/>
      <c r="BRG89" s="2238"/>
      <c r="BRH89" s="2238"/>
      <c r="BRI89" s="2238"/>
      <c r="BRJ89" s="2238"/>
      <c r="BRK89" s="2238"/>
      <c r="BRL89" s="2238"/>
      <c r="BRM89" s="2238"/>
      <c r="BRN89" s="2238"/>
      <c r="BRO89" s="2238"/>
      <c r="BRP89" s="2238"/>
      <c r="BRQ89" s="2238"/>
      <c r="BRR89" s="2238"/>
      <c r="BRS89" s="2238"/>
      <c r="BRT89" s="2238"/>
      <c r="BRU89" s="2238"/>
      <c r="BRV89" s="2238"/>
      <c r="BRW89" s="2238"/>
      <c r="BRX89" s="2238"/>
      <c r="BRY89" s="2238"/>
      <c r="BRZ89" s="2238"/>
      <c r="BSA89" s="2238"/>
      <c r="BSB89" s="2238"/>
      <c r="BSC89" s="2238"/>
      <c r="BSD89" s="2238"/>
      <c r="BSE89" s="2238"/>
      <c r="BSF89" s="2238"/>
      <c r="BSG89" s="2238"/>
      <c r="BSH89" s="2238"/>
      <c r="BSI89" s="2238"/>
      <c r="BSJ89" s="2238"/>
      <c r="BSK89" s="2238"/>
      <c r="BSL89" s="2238"/>
      <c r="BSM89" s="2238"/>
      <c r="BSN89" s="2238"/>
      <c r="BSO89" s="2238"/>
      <c r="BSP89" s="2238"/>
      <c r="BSQ89" s="2238"/>
      <c r="BSR89" s="2238"/>
      <c r="BSS89" s="2238"/>
      <c r="BST89" s="2238"/>
      <c r="BSU89" s="2238"/>
      <c r="BSV89" s="2238"/>
      <c r="BSW89" s="2238"/>
      <c r="BSX89" s="2238"/>
      <c r="BSY89" s="2238"/>
      <c r="BSZ89" s="2238"/>
      <c r="BTA89" s="2238"/>
      <c r="BTB89" s="2238"/>
      <c r="BTC89" s="2238"/>
      <c r="BTD89" s="2238"/>
      <c r="BTE89" s="2238"/>
      <c r="BTF89" s="2238"/>
      <c r="BTG89" s="2238"/>
      <c r="BTH89" s="2238"/>
      <c r="BTI89" s="2238"/>
      <c r="BTJ89" s="2238"/>
      <c r="BTK89" s="2238"/>
      <c r="BTL89" s="2238"/>
      <c r="BTM89" s="2238"/>
      <c r="BTN89" s="2238"/>
      <c r="BTO89" s="2238"/>
      <c r="BTP89" s="2238"/>
      <c r="BTQ89" s="2238"/>
      <c r="BTR89" s="2238"/>
      <c r="BTS89" s="2238"/>
      <c r="BTT89" s="2238"/>
      <c r="BTU89" s="2238"/>
      <c r="BTV89" s="2238"/>
      <c r="BTW89" s="2238"/>
      <c r="BTX89" s="2238"/>
      <c r="BTY89" s="2238"/>
      <c r="BTZ89" s="2238"/>
      <c r="BUA89" s="2238"/>
      <c r="BUB89" s="2238"/>
      <c r="BUC89" s="2238"/>
      <c r="BUD89" s="2238"/>
      <c r="BUE89" s="2238"/>
      <c r="BUF89" s="2238"/>
      <c r="BUG89" s="2238"/>
      <c r="BUH89" s="2238"/>
      <c r="BUI89" s="2238"/>
      <c r="BUJ89" s="2238"/>
      <c r="BUK89" s="2238"/>
      <c r="BUL89" s="2238"/>
      <c r="BUM89" s="2238"/>
      <c r="BUN89" s="2238"/>
      <c r="BUO89" s="2238"/>
      <c r="BUP89" s="2238"/>
      <c r="BUQ89" s="2238"/>
      <c r="BUR89" s="2238"/>
      <c r="BUS89" s="2238"/>
      <c r="BUT89" s="2238"/>
      <c r="BUU89" s="2238"/>
      <c r="BUV89" s="2238"/>
      <c r="BUW89" s="2238"/>
      <c r="BUX89" s="2238"/>
      <c r="BUY89" s="2238"/>
      <c r="BUZ89" s="2238"/>
      <c r="BVA89" s="2238"/>
      <c r="BVB89" s="2238"/>
      <c r="BVC89" s="2238"/>
      <c r="BVD89" s="2238"/>
      <c r="BVE89" s="2238"/>
      <c r="BVF89" s="2238"/>
      <c r="BVG89" s="2238"/>
      <c r="BVH89" s="2238"/>
      <c r="BVI89" s="2238"/>
      <c r="BVJ89" s="2238"/>
      <c r="BVK89" s="2238"/>
      <c r="BVL89" s="2238"/>
      <c r="BVM89" s="2238"/>
      <c r="BVN89" s="2238"/>
      <c r="BVO89" s="2238"/>
      <c r="BVP89" s="2238"/>
      <c r="BVQ89" s="2238"/>
      <c r="BVR89" s="2238"/>
      <c r="BVS89" s="2238"/>
      <c r="BVT89" s="2238"/>
      <c r="BVU89" s="2238"/>
      <c r="BVV89" s="2238"/>
      <c r="BVW89" s="2238"/>
      <c r="BVX89" s="2238"/>
      <c r="BVY89" s="2238"/>
      <c r="BVZ89" s="2238"/>
      <c r="BWA89" s="2238"/>
      <c r="BWB89" s="2238"/>
      <c r="BWC89" s="2238"/>
      <c r="BWD89" s="2238"/>
      <c r="BWE89" s="2238"/>
      <c r="BWF89" s="2238"/>
      <c r="BWG89" s="2238"/>
      <c r="BWH89" s="2238"/>
      <c r="BWI89" s="2238"/>
      <c r="BWJ89" s="2238"/>
      <c r="BWK89" s="2238"/>
      <c r="BWL89" s="2238"/>
      <c r="BWM89" s="2238"/>
      <c r="BWN89" s="2238"/>
      <c r="BWO89" s="2238"/>
      <c r="BWP89" s="2238"/>
      <c r="BWQ89" s="2238"/>
      <c r="BWR89" s="2238"/>
      <c r="BWS89" s="2238"/>
      <c r="BWT89" s="2238"/>
      <c r="BWU89" s="2238"/>
      <c r="BWV89" s="2238"/>
      <c r="BWW89" s="2238"/>
      <c r="BWX89" s="2238"/>
      <c r="BWY89" s="2238"/>
      <c r="BWZ89" s="2238"/>
      <c r="BXA89" s="2238"/>
      <c r="BXB89" s="2238"/>
      <c r="BXC89" s="2238"/>
      <c r="BXD89" s="2238"/>
      <c r="BXE89" s="2238"/>
      <c r="BXF89" s="2238"/>
      <c r="BXG89" s="2238"/>
      <c r="BXH89" s="2238"/>
      <c r="BXI89" s="2238"/>
      <c r="BXJ89" s="2238"/>
      <c r="BXK89" s="2238"/>
      <c r="BXL89" s="2238"/>
      <c r="BXM89" s="2238"/>
      <c r="BXN89" s="2238"/>
      <c r="BXO89" s="2238"/>
      <c r="BXP89" s="2238"/>
      <c r="BXQ89" s="2238"/>
      <c r="BXR89" s="2238"/>
      <c r="BXS89" s="2238"/>
      <c r="BXT89" s="2238"/>
      <c r="BXU89" s="2238"/>
      <c r="BXV89" s="2238"/>
      <c r="BXW89" s="2238"/>
      <c r="BXX89" s="2238"/>
      <c r="BXY89" s="2238"/>
      <c r="BXZ89" s="2238"/>
      <c r="BYA89" s="2238"/>
      <c r="BYB89" s="2238"/>
      <c r="BYC89" s="2238"/>
      <c r="BYD89" s="2238"/>
      <c r="BYE89" s="2238"/>
      <c r="BYF89" s="2238"/>
      <c r="BYG89" s="2238"/>
      <c r="BYH89" s="2238"/>
      <c r="BYI89" s="2238"/>
      <c r="BYJ89" s="2238"/>
      <c r="BYK89" s="2238"/>
      <c r="BYL89" s="2238"/>
      <c r="BYM89" s="2238"/>
      <c r="BYN89" s="2238"/>
      <c r="BYO89" s="2238"/>
      <c r="BYP89" s="2238"/>
      <c r="BYQ89" s="2238"/>
      <c r="BYR89" s="2238"/>
      <c r="BYS89" s="2238"/>
      <c r="BYT89" s="2238"/>
      <c r="BYU89" s="2238"/>
      <c r="BYV89" s="2238"/>
      <c r="BYW89" s="2238"/>
      <c r="BYX89" s="2238"/>
      <c r="BYY89" s="2238"/>
      <c r="BYZ89" s="2238"/>
      <c r="BZA89" s="2238"/>
      <c r="BZB89" s="2238"/>
      <c r="BZC89" s="2238"/>
      <c r="BZD89" s="2238"/>
      <c r="BZE89" s="2238"/>
      <c r="BZF89" s="2238"/>
      <c r="BZG89" s="2238"/>
      <c r="BZH89" s="2238"/>
      <c r="BZI89" s="2238"/>
      <c r="BZJ89" s="2238"/>
      <c r="BZK89" s="2238"/>
      <c r="BZL89" s="2238"/>
      <c r="BZM89" s="2238"/>
      <c r="BZN89" s="2238"/>
      <c r="BZO89" s="2238"/>
      <c r="BZP89" s="2238"/>
      <c r="BZQ89" s="2238"/>
      <c r="BZR89" s="2238"/>
      <c r="BZS89" s="2238"/>
      <c r="BZT89" s="2238"/>
      <c r="BZU89" s="2238"/>
      <c r="BZV89" s="2238"/>
      <c r="BZW89" s="2238"/>
      <c r="BZX89" s="2238"/>
      <c r="BZY89" s="2238"/>
      <c r="BZZ89" s="2238"/>
      <c r="CAA89" s="2238"/>
      <c r="CAB89" s="2238"/>
      <c r="CAC89" s="2238"/>
      <c r="CAD89" s="2238"/>
      <c r="CAE89" s="2238"/>
      <c r="CAF89" s="2238"/>
      <c r="CAG89" s="2238"/>
      <c r="CAH89" s="2238"/>
      <c r="CAI89" s="2238"/>
      <c r="CAJ89" s="2238"/>
      <c r="CAK89" s="2238"/>
      <c r="CAL89" s="2238"/>
      <c r="CAM89" s="2238"/>
      <c r="CAN89" s="2238"/>
      <c r="CAO89" s="2238"/>
      <c r="CAP89" s="2238"/>
      <c r="CAQ89" s="2238"/>
      <c r="CAR89" s="2238"/>
      <c r="CAS89" s="2238"/>
      <c r="CAT89" s="2238"/>
      <c r="CAU89" s="2238"/>
      <c r="CAV89" s="2238"/>
      <c r="CAW89" s="2238"/>
      <c r="CAX89" s="2238"/>
      <c r="CAY89" s="2238"/>
      <c r="CAZ89" s="2238"/>
      <c r="CBA89" s="2238"/>
      <c r="CBB89" s="2238"/>
      <c r="CBC89" s="2238"/>
      <c r="CBD89" s="2238"/>
      <c r="CBE89" s="2238"/>
      <c r="CBF89" s="2238"/>
      <c r="CBG89" s="2238"/>
      <c r="CBH89" s="2238"/>
      <c r="CBI89" s="2238"/>
      <c r="CBJ89" s="2238"/>
      <c r="CBK89" s="2238"/>
      <c r="CBL89" s="2238"/>
      <c r="CBM89" s="2238"/>
      <c r="CBN89" s="2238"/>
      <c r="CBO89" s="2238"/>
      <c r="CBP89" s="2238"/>
      <c r="CBQ89" s="2238"/>
      <c r="CBR89" s="2238"/>
      <c r="CBS89" s="2238"/>
      <c r="CBT89" s="2238"/>
      <c r="CBU89" s="2238"/>
      <c r="CBV89" s="2238"/>
      <c r="CBW89" s="2238"/>
      <c r="CBX89" s="2238"/>
      <c r="CBY89" s="2238"/>
      <c r="CBZ89" s="2238"/>
      <c r="CCA89" s="2238"/>
      <c r="CCB89" s="2238"/>
      <c r="CCC89" s="2238"/>
      <c r="CCD89" s="2238"/>
      <c r="CCE89" s="2238"/>
      <c r="CCF89" s="2238"/>
      <c r="CCG89" s="2238"/>
      <c r="CCH89" s="2238"/>
      <c r="CCI89" s="2238"/>
      <c r="CCJ89" s="2238"/>
      <c r="CCK89" s="2238"/>
      <c r="CCL89" s="2238"/>
      <c r="CCM89" s="2238"/>
      <c r="CCN89" s="2238"/>
      <c r="CCO89" s="2238"/>
      <c r="CCP89" s="2238"/>
      <c r="CCQ89" s="2238"/>
      <c r="CCR89" s="2238"/>
      <c r="CCS89" s="2238"/>
      <c r="CCT89" s="2238"/>
      <c r="CCU89" s="2238"/>
      <c r="CCV89" s="2238"/>
      <c r="CCW89" s="2238"/>
      <c r="CCX89" s="2238"/>
      <c r="CCY89" s="2238"/>
      <c r="CCZ89" s="2238"/>
      <c r="CDA89" s="2238"/>
      <c r="CDB89" s="2238"/>
      <c r="CDC89" s="2238"/>
      <c r="CDD89" s="2238"/>
      <c r="CDE89" s="2238"/>
      <c r="CDF89" s="2238"/>
      <c r="CDG89" s="2238"/>
      <c r="CDH89" s="2238"/>
      <c r="CDI89" s="2238"/>
      <c r="CDJ89" s="2238"/>
      <c r="CDK89" s="2238"/>
      <c r="CDL89" s="2238"/>
      <c r="CDM89" s="2238"/>
      <c r="CDN89" s="2238"/>
      <c r="CDO89" s="2238"/>
      <c r="CDP89" s="2238"/>
      <c r="CDQ89" s="2238"/>
      <c r="CDR89" s="2238"/>
      <c r="CDS89" s="2238"/>
      <c r="CDT89" s="2238"/>
      <c r="CDU89" s="2238"/>
      <c r="CDV89" s="2238"/>
      <c r="CDW89" s="2238"/>
      <c r="CDX89" s="2238"/>
      <c r="CDY89" s="2238"/>
      <c r="CDZ89" s="2238"/>
      <c r="CEA89" s="2238"/>
      <c r="CEB89" s="2238"/>
      <c r="CEC89" s="2238"/>
      <c r="CED89" s="2238"/>
      <c r="CEE89" s="2238"/>
      <c r="CEF89" s="2238"/>
      <c r="CEG89" s="2238"/>
      <c r="CEH89" s="2238"/>
      <c r="CEI89" s="2238"/>
      <c r="CEJ89" s="2238"/>
      <c r="CEK89" s="2238"/>
      <c r="CEL89" s="2238"/>
      <c r="CEM89" s="2238"/>
      <c r="CEN89" s="2238"/>
      <c r="CEO89" s="2238"/>
      <c r="CEP89" s="2238"/>
      <c r="CEQ89" s="2238"/>
      <c r="CER89" s="2238"/>
      <c r="CES89" s="2238"/>
      <c r="CET89" s="2238"/>
      <c r="CEU89" s="2238"/>
      <c r="CEV89" s="2238"/>
      <c r="CEW89" s="2238"/>
      <c r="CEX89" s="2238"/>
      <c r="CEY89" s="2238"/>
      <c r="CEZ89" s="2238"/>
      <c r="CFA89" s="2238"/>
      <c r="CFB89" s="2238"/>
      <c r="CFC89" s="2238"/>
      <c r="CFD89" s="2238"/>
      <c r="CFE89" s="2238"/>
      <c r="CFF89" s="2238"/>
      <c r="CFG89" s="2238"/>
      <c r="CFH89" s="2238"/>
      <c r="CFI89" s="2238"/>
      <c r="CFJ89" s="2238"/>
      <c r="CFK89" s="2238"/>
      <c r="CFL89" s="2238"/>
      <c r="CFM89" s="2238"/>
      <c r="CFN89" s="2238"/>
      <c r="CFO89" s="2238"/>
      <c r="CFP89" s="2238"/>
      <c r="CFQ89" s="2238"/>
      <c r="CFR89" s="2238"/>
      <c r="CFS89" s="2238"/>
      <c r="CFT89" s="2238"/>
      <c r="CFU89" s="2238"/>
      <c r="CFV89" s="2238"/>
      <c r="CFW89" s="2238"/>
      <c r="CFX89" s="2238"/>
      <c r="CFY89" s="2238"/>
      <c r="CFZ89" s="2238"/>
      <c r="CGA89" s="2238"/>
      <c r="CGB89" s="2238"/>
      <c r="CGC89" s="2238"/>
      <c r="CGD89" s="2238"/>
      <c r="CGE89" s="2238"/>
      <c r="CGF89" s="2238"/>
      <c r="CGG89" s="2238"/>
      <c r="CGH89" s="2238"/>
      <c r="CGI89" s="2238"/>
      <c r="CGJ89" s="2238"/>
      <c r="CGK89" s="2238"/>
      <c r="CGL89" s="2238"/>
      <c r="CGM89" s="2238"/>
      <c r="CGN89" s="2238"/>
      <c r="CGO89" s="2238"/>
      <c r="CGP89" s="2238"/>
      <c r="CGQ89" s="2238"/>
      <c r="CGR89" s="2238"/>
      <c r="CGS89" s="2238"/>
      <c r="CGT89" s="2238"/>
      <c r="CGU89" s="2238"/>
      <c r="CGV89" s="2238"/>
      <c r="CGW89" s="2238"/>
      <c r="CGX89" s="2238"/>
      <c r="CGY89" s="2238"/>
      <c r="CGZ89" s="2238"/>
      <c r="CHA89" s="2238"/>
      <c r="CHB89" s="2238"/>
      <c r="CHC89" s="2238"/>
      <c r="CHD89" s="2238"/>
      <c r="CHE89" s="2238"/>
      <c r="CHF89" s="2238"/>
      <c r="CHG89" s="2238"/>
      <c r="CHH89" s="2238"/>
      <c r="CHI89" s="2238"/>
      <c r="CHJ89" s="2238"/>
      <c r="CHK89" s="2238"/>
      <c r="CHL89" s="2238"/>
      <c r="CHM89" s="2238"/>
      <c r="CHN89" s="2238"/>
      <c r="CHO89" s="2238"/>
      <c r="CHP89" s="2238"/>
      <c r="CHQ89" s="2238"/>
      <c r="CHR89" s="2238"/>
      <c r="CHS89" s="2238"/>
      <c r="CHT89" s="2238"/>
      <c r="CHU89" s="2238"/>
      <c r="CHV89" s="2238"/>
      <c r="CHW89" s="2238"/>
      <c r="CHX89" s="2238"/>
      <c r="CHY89" s="2238"/>
      <c r="CHZ89" s="2238"/>
      <c r="CIA89" s="2238"/>
      <c r="CIB89" s="2238"/>
      <c r="CIC89" s="2238"/>
      <c r="CID89" s="2238"/>
      <c r="CIE89" s="2238"/>
      <c r="CIF89" s="2238"/>
      <c r="CIG89" s="2238"/>
      <c r="CIH89" s="2238"/>
      <c r="CII89" s="2238"/>
      <c r="CIJ89" s="2238"/>
      <c r="CIK89" s="2238"/>
      <c r="CIL89" s="2238"/>
      <c r="CIM89" s="2238"/>
      <c r="CIN89" s="2238"/>
      <c r="CIO89" s="2238"/>
      <c r="CIP89" s="2238"/>
      <c r="CIQ89" s="2238"/>
      <c r="CIR89" s="2238"/>
      <c r="CIS89" s="2238"/>
      <c r="CIT89" s="2238"/>
      <c r="CIU89" s="2238"/>
      <c r="CIV89" s="2238"/>
      <c r="CIW89" s="2238"/>
      <c r="CIX89" s="2238"/>
      <c r="CIY89" s="2238"/>
      <c r="CIZ89" s="2238"/>
      <c r="CJA89" s="2238"/>
      <c r="CJB89" s="2238"/>
      <c r="CJC89" s="2238"/>
      <c r="CJD89" s="2238"/>
      <c r="CJE89" s="2238"/>
      <c r="CJF89" s="2238"/>
      <c r="CJG89" s="2238"/>
      <c r="CJH89" s="2238"/>
      <c r="CJI89" s="2238"/>
      <c r="CJJ89" s="2238"/>
      <c r="CJK89" s="2238"/>
      <c r="CJL89" s="2238"/>
      <c r="CJM89" s="2238"/>
      <c r="CJN89" s="2238"/>
      <c r="CJO89" s="2238"/>
      <c r="CJP89" s="2238"/>
      <c r="CJQ89" s="2238"/>
      <c r="CJR89" s="2238"/>
      <c r="CJS89" s="2238"/>
      <c r="CJT89" s="2238"/>
      <c r="CJU89" s="2238"/>
      <c r="CJV89" s="2238"/>
      <c r="CJW89" s="2238"/>
      <c r="CJX89" s="2238"/>
      <c r="CJY89" s="2238"/>
      <c r="CJZ89" s="2238"/>
      <c r="CKA89" s="2238"/>
      <c r="CKB89" s="2238"/>
      <c r="CKC89" s="2238"/>
      <c r="CKD89" s="2238"/>
      <c r="CKE89" s="2238"/>
      <c r="CKF89" s="2238"/>
      <c r="CKG89" s="2238"/>
      <c r="CKH89" s="2238"/>
      <c r="CKI89" s="2238"/>
      <c r="CKJ89" s="2238"/>
      <c r="CKK89" s="2238"/>
      <c r="CKL89" s="2238"/>
      <c r="CKM89" s="2238"/>
      <c r="CKN89" s="2238"/>
      <c r="CKO89" s="2238"/>
      <c r="CKP89" s="2238"/>
      <c r="CKQ89" s="2238"/>
      <c r="CKR89" s="2238"/>
      <c r="CKS89" s="2238"/>
      <c r="CKT89" s="2238"/>
      <c r="CKU89" s="2238"/>
      <c r="CKV89" s="2238"/>
      <c r="CKW89" s="2238"/>
      <c r="CKX89" s="2238"/>
      <c r="CKY89" s="2238"/>
      <c r="CKZ89" s="2238"/>
      <c r="CLA89" s="2238"/>
      <c r="CLB89" s="2238"/>
      <c r="CLC89" s="2238"/>
      <c r="CLD89" s="2238"/>
      <c r="CLE89" s="2238"/>
      <c r="CLF89" s="2238"/>
      <c r="CLG89" s="2238"/>
      <c r="CLH89" s="2238"/>
      <c r="CLI89" s="2238"/>
      <c r="CLJ89" s="2238"/>
      <c r="CLK89" s="2238"/>
      <c r="CLL89" s="2238"/>
      <c r="CLM89" s="2238"/>
      <c r="CLN89" s="2238"/>
      <c r="CLO89" s="2238"/>
      <c r="CLP89" s="2238"/>
      <c r="CLQ89" s="2238"/>
      <c r="CLR89" s="2238"/>
      <c r="CLS89" s="2238"/>
      <c r="CLT89" s="2238"/>
      <c r="CLU89" s="2238"/>
      <c r="CLV89" s="2238"/>
      <c r="CLW89" s="2238"/>
      <c r="CLX89" s="2238"/>
      <c r="CLY89" s="2238"/>
      <c r="CLZ89" s="2238"/>
      <c r="CMA89" s="2238"/>
      <c r="CMB89" s="2238"/>
      <c r="CMC89" s="2238"/>
      <c r="CMD89" s="2238"/>
      <c r="CME89" s="2238"/>
      <c r="CMF89" s="2238"/>
      <c r="CMG89" s="2238"/>
      <c r="CMH89" s="2238"/>
      <c r="CMI89" s="2238"/>
      <c r="CMJ89" s="2238"/>
      <c r="CMK89" s="2238"/>
      <c r="CML89" s="2238"/>
      <c r="CMM89" s="2238"/>
      <c r="CMN89" s="2238"/>
      <c r="CMO89" s="2238"/>
      <c r="CMP89" s="2238"/>
      <c r="CMQ89" s="2238"/>
      <c r="CMR89" s="2238"/>
      <c r="CMS89" s="2238"/>
      <c r="CMT89" s="2238"/>
      <c r="CMU89" s="2238"/>
      <c r="CMV89" s="2238"/>
      <c r="CMW89" s="2238"/>
      <c r="CMX89" s="2238"/>
      <c r="CMY89" s="2238"/>
      <c r="CMZ89" s="2238"/>
      <c r="CNA89" s="2238"/>
      <c r="CNB89" s="2238"/>
      <c r="CNC89" s="2238"/>
      <c r="CND89" s="2238"/>
      <c r="CNE89" s="2238"/>
      <c r="CNF89" s="2238"/>
      <c r="CNG89" s="2238"/>
      <c r="CNH89" s="2238"/>
      <c r="CNI89" s="2238"/>
      <c r="CNJ89" s="2238"/>
      <c r="CNK89" s="2238"/>
      <c r="CNL89" s="2238"/>
      <c r="CNM89" s="2238"/>
      <c r="CNN89" s="2238"/>
      <c r="CNO89" s="2238"/>
      <c r="CNP89" s="2238"/>
      <c r="CNQ89" s="2238"/>
      <c r="CNR89" s="2238"/>
      <c r="CNS89" s="2238"/>
      <c r="CNT89" s="2238"/>
      <c r="CNU89" s="2238"/>
      <c r="CNV89" s="2238"/>
      <c r="CNW89" s="2238"/>
      <c r="CNX89" s="2238"/>
      <c r="CNY89" s="2238"/>
      <c r="CNZ89" s="2238"/>
      <c r="COA89" s="2238"/>
      <c r="COB89" s="2238"/>
      <c r="COC89" s="2238"/>
      <c r="COD89" s="2238"/>
      <c r="COE89" s="2238"/>
      <c r="COF89" s="2238"/>
      <c r="COG89" s="2238"/>
      <c r="COH89" s="2238"/>
      <c r="COI89" s="2238"/>
      <c r="COJ89" s="2238"/>
      <c r="COK89" s="2238"/>
      <c r="COL89" s="2238"/>
      <c r="COM89" s="2238"/>
      <c r="CON89" s="2238"/>
      <c r="COO89" s="2238"/>
      <c r="COP89" s="2238"/>
      <c r="COQ89" s="2238"/>
      <c r="COR89" s="2238"/>
      <c r="COS89" s="2238"/>
      <c r="COT89" s="2238"/>
      <c r="COU89" s="2238"/>
      <c r="COV89" s="2238"/>
      <c r="COW89" s="2238"/>
      <c r="COX89" s="2238"/>
      <c r="COY89" s="2238"/>
      <c r="COZ89" s="2238"/>
      <c r="CPA89" s="2238"/>
      <c r="CPB89" s="2238"/>
      <c r="CPC89" s="2238"/>
      <c r="CPD89" s="2238"/>
      <c r="CPE89" s="2238"/>
      <c r="CPF89" s="2238"/>
      <c r="CPG89" s="2238"/>
      <c r="CPH89" s="2238"/>
      <c r="CPI89" s="2238"/>
      <c r="CPJ89" s="2238"/>
      <c r="CPK89" s="2238"/>
      <c r="CPL89" s="2238"/>
      <c r="CPM89" s="2238"/>
      <c r="CPN89" s="2238"/>
      <c r="CPO89" s="2238"/>
      <c r="CPP89" s="2238"/>
      <c r="CPQ89" s="2238"/>
      <c r="CPR89" s="2238"/>
      <c r="CPS89" s="2238"/>
      <c r="CPT89" s="2238"/>
      <c r="CPU89" s="2238"/>
      <c r="CPV89" s="2238"/>
      <c r="CPW89" s="2238"/>
      <c r="CPX89" s="2238"/>
      <c r="CPY89" s="2238"/>
      <c r="CPZ89" s="2238"/>
      <c r="CQA89" s="2238"/>
      <c r="CQB89" s="2238"/>
      <c r="CQC89" s="2238"/>
      <c r="CQD89" s="2238"/>
      <c r="CQE89" s="2238"/>
      <c r="CQF89" s="2238"/>
      <c r="CQG89" s="2238"/>
      <c r="CQH89" s="2238"/>
      <c r="CQI89" s="2238"/>
      <c r="CQJ89" s="2238"/>
      <c r="CQK89" s="2238"/>
      <c r="CQL89" s="2238"/>
      <c r="CQM89" s="2238"/>
      <c r="CQN89" s="2238"/>
      <c r="CQO89" s="2238"/>
      <c r="CQP89" s="2238"/>
      <c r="CQQ89" s="2238"/>
      <c r="CQR89" s="2238"/>
      <c r="CQS89" s="2238"/>
      <c r="CQT89" s="2238"/>
      <c r="CQU89" s="2238"/>
      <c r="CQV89" s="2238"/>
      <c r="CQW89" s="2238"/>
      <c r="CQX89" s="2238"/>
      <c r="CQY89" s="2238"/>
      <c r="CQZ89" s="2238"/>
      <c r="CRA89" s="2238"/>
      <c r="CRB89" s="2238"/>
      <c r="CRC89" s="2238"/>
      <c r="CRD89" s="2238"/>
      <c r="CRE89" s="2238"/>
      <c r="CRF89" s="2238"/>
      <c r="CRG89" s="2238"/>
      <c r="CRH89" s="2238"/>
      <c r="CRI89" s="2238"/>
      <c r="CRJ89" s="2238"/>
      <c r="CRK89" s="2238"/>
      <c r="CRL89" s="2238"/>
      <c r="CRM89" s="2238"/>
      <c r="CRN89" s="2238"/>
      <c r="CRO89" s="2238"/>
      <c r="CRP89" s="2238"/>
      <c r="CRQ89" s="2238"/>
      <c r="CRR89" s="2238"/>
      <c r="CRS89" s="2238"/>
      <c r="CRT89" s="2238"/>
      <c r="CRU89" s="2238"/>
      <c r="CRV89" s="2238"/>
      <c r="CRW89" s="2238"/>
      <c r="CRX89" s="2238"/>
      <c r="CRY89" s="2238"/>
      <c r="CRZ89" s="2238"/>
      <c r="CSA89" s="2238"/>
      <c r="CSB89" s="2238"/>
      <c r="CSC89" s="2238"/>
      <c r="CSD89" s="2238"/>
      <c r="CSE89" s="2238"/>
      <c r="CSF89" s="2238"/>
      <c r="CSG89" s="2238"/>
      <c r="CSH89" s="2238"/>
      <c r="CSI89" s="2238"/>
      <c r="CSJ89" s="2238"/>
      <c r="CSK89" s="2238"/>
      <c r="CSL89" s="2238"/>
      <c r="CSM89" s="2238"/>
      <c r="CSN89" s="2238"/>
      <c r="CSO89" s="2238"/>
      <c r="CSP89" s="2238"/>
      <c r="CSQ89" s="2238"/>
      <c r="CSR89" s="2238"/>
      <c r="CSS89" s="2238"/>
      <c r="CST89" s="2238"/>
      <c r="CSU89" s="2238"/>
      <c r="CSV89" s="2238"/>
      <c r="CSW89" s="2238"/>
      <c r="CSX89" s="2238"/>
      <c r="CSY89" s="2238"/>
      <c r="CSZ89" s="2238"/>
      <c r="CTA89" s="2238"/>
      <c r="CTB89" s="2238"/>
      <c r="CTC89" s="2238"/>
      <c r="CTD89" s="2238"/>
      <c r="CTE89" s="2238"/>
      <c r="CTF89" s="2238"/>
      <c r="CTG89" s="2238"/>
      <c r="CTH89" s="2238"/>
      <c r="CTI89" s="2238"/>
      <c r="CTJ89" s="2238"/>
      <c r="CTK89" s="2238"/>
      <c r="CTL89" s="2238"/>
      <c r="CTM89" s="2238"/>
      <c r="CTN89" s="2238"/>
      <c r="CTO89" s="2238"/>
      <c r="CTP89" s="2238"/>
      <c r="CTQ89" s="2238"/>
      <c r="CTR89" s="2238"/>
      <c r="CTS89" s="2238"/>
      <c r="CTT89" s="2238"/>
      <c r="CTU89" s="2238"/>
      <c r="CTV89" s="2238"/>
      <c r="CTW89" s="2238"/>
      <c r="CTX89" s="2238"/>
      <c r="CTY89" s="2238"/>
      <c r="CTZ89" s="2238"/>
      <c r="CUA89" s="2238"/>
      <c r="CUB89" s="2238"/>
      <c r="CUC89" s="2238"/>
      <c r="CUD89" s="2238"/>
      <c r="CUE89" s="2238"/>
      <c r="CUF89" s="2238"/>
      <c r="CUG89" s="2238"/>
      <c r="CUH89" s="2238"/>
      <c r="CUI89" s="2238"/>
      <c r="CUJ89" s="2238"/>
      <c r="CUK89" s="2238"/>
      <c r="CUL89" s="2238"/>
      <c r="CUM89" s="2238"/>
      <c r="CUN89" s="2238"/>
      <c r="CUO89" s="2238"/>
      <c r="CUP89" s="2238"/>
      <c r="CUQ89" s="2238"/>
      <c r="CUR89" s="2238"/>
      <c r="CUS89" s="2238"/>
      <c r="CUT89" s="2238"/>
      <c r="CUU89" s="2238"/>
      <c r="CUV89" s="2238"/>
      <c r="CUW89" s="2238"/>
      <c r="CUX89" s="2238"/>
      <c r="CUY89" s="2238"/>
      <c r="CUZ89" s="2238"/>
      <c r="CVA89" s="2238"/>
      <c r="CVB89" s="2238"/>
      <c r="CVC89" s="2238"/>
      <c r="CVD89" s="2238"/>
      <c r="CVE89" s="2238"/>
      <c r="CVF89" s="2238"/>
      <c r="CVG89" s="2238"/>
      <c r="CVH89" s="2238"/>
      <c r="CVI89" s="2238"/>
      <c r="CVJ89" s="2238"/>
      <c r="CVK89" s="2238"/>
      <c r="CVL89" s="2238"/>
      <c r="CVM89" s="2238"/>
      <c r="CVN89" s="2238"/>
      <c r="CVO89" s="2238"/>
      <c r="CVP89" s="2238"/>
      <c r="CVQ89" s="2238"/>
      <c r="CVR89" s="2238"/>
      <c r="CVS89" s="2238"/>
      <c r="CVT89" s="2238"/>
      <c r="CVU89" s="2238"/>
      <c r="CVV89" s="2238"/>
      <c r="CVW89" s="2238"/>
      <c r="CVX89" s="2238"/>
      <c r="CVY89" s="2238"/>
      <c r="CVZ89" s="2238"/>
      <c r="CWA89" s="2238"/>
      <c r="CWB89" s="2238"/>
      <c r="CWC89" s="2238"/>
      <c r="CWD89" s="2238"/>
      <c r="CWE89" s="2238"/>
      <c r="CWF89" s="2238"/>
      <c r="CWG89" s="2238"/>
      <c r="CWH89" s="2238"/>
      <c r="CWI89" s="2238"/>
      <c r="CWJ89" s="2238"/>
      <c r="CWK89" s="2238"/>
      <c r="CWL89" s="2238"/>
      <c r="CWM89" s="2238"/>
      <c r="CWN89" s="2238"/>
      <c r="CWO89" s="2238"/>
      <c r="CWP89" s="2238"/>
      <c r="CWQ89" s="2238"/>
      <c r="CWR89" s="2238"/>
      <c r="CWS89" s="2238"/>
      <c r="CWT89" s="2238"/>
      <c r="CWU89" s="2238"/>
      <c r="CWV89" s="2238"/>
      <c r="CWW89" s="2238"/>
      <c r="CWX89" s="2238"/>
      <c r="CWY89" s="2238"/>
      <c r="CWZ89" s="2238"/>
      <c r="CXA89" s="2238"/>
      <c r="CXB89" s="2238"/>
      <c r="CXC89" s="2238"/>
      <c r="CXD89" s="2238"/>
      <c r="CXE89" s="2238"/>
      <c r="CXF89" s="2238"/>
      <c r="CXG89" s="2238"/>
      <c r="CXH89" s="2238"/>
      <c r="CXI89" s="2238"/>
      <c r="CXJ89" s="2238"/>
      <c r="CXK89" s="2238"/>
      <c r="CXL89" s="2238"/>
      <c r="CXM89" s="2238"/>
      <c r="CXN89" s="2238"/>
      <c r="CXO89" s="2238"/>
      <c r="CXP89" s="2238"/>
      <c r="CXQ89" s="2238"/>
      <c r="CXR89" s="2238"/>
      <c r="CXS89" s="2238"/>
      <c r="CXT89" s="2238"/>
      <c r="CXU89" s="2238"/>
      <c r="CXV89" s="2238"/>
      <c r="CXW89" s="2238"/>
      <c r="CXX89" s="2238"/>
      <c r="CXY89" s="2238"/>
      <c r="CXZ89" s="2238"/>
      <c r="CYA89" s="2238"/>
      <c r="CYB89" s="2238"/>
      <c r="CYC89" s="2238"/>
      <c r="CYD89" s="2238"/>
      <c r="CYE89" s="2238"/>
      <c r="CYF89" s="2238"/>
      <c r="CYG89" s="2238"/>
      <c r="CYH89" s="2238"/>
      <c r="CYI89" s="2238"/>
      <c r="CYJ89" s="2238"/>
      <c r="CYK89" s="2238"/>
      <c r="CYL89" s="2238"/>
      <c r="CYM89" s="2238"/>
      <c r="CYN89" s="2238"/>
      <c r="CYO89" s="2238"/>
      <c r="CYP89" s="2238"/>
      <c r="CYQ89" s="2238"/>
      <c r="CYR89" s="2238"/>
      <c r="CYS89" s="2238"/>
      <c r="CYT89" s="2238"/>
      <c r="CYU89" s="2238"/>
      <c r="CYV89" s="2238"/>
      <c r="CYW89" s="2238"/>
      <c r="CYX89" s="2238"/>
      <c r="CYY89" s="2238"/>
      <c r="CYZ89" s="2238"/>
      <c r="CZA89" s="2238"/>
      <c r="CZB89" s="2238"/>
      <c r="CZC89" s="2238"/>
      <c r="CZD89" s="2238"/>
      <c r="CZE89" s="2238"/>
      <c r="CZF89" s="2238"/>
      <c r="CZG89" s="2238"/>
      <c r="CZH89" s="2238"/>
      <c r="CZI89" s="2238"/>
      <c r="CZJ89" s="2238"/>
      <c r="CZK89" s="2238"/>
      <c r="CZL89" s="2238"/>
      <c r="CZM89" s="2238"/>
      <c r="CZN89" s="2238"/>
      <c r="CZO89" s="2238"/>
      <c r="CZP89" s="2238"/>
      <c r="CZQ89" s="2238"/>
      <c r="CZR89" s="2238"/>
      <c r="CZS89" s="2238"/>
      <c r="CZT89" s="2238"/>
      <c r="CZU89" s="2238"/>
      <c r="CZV89" s="2238"/>
      <c r="CZW89" s="2238"/>
      <c r="CZX89" s="2238"/>
      <c r="CZY89" s="2238"/>
      <c r="CZZ89" s="2238"/>
      <c r="DAA89" s="2238"/>
      <c r="DAB89" s="2238"/>
      <c r="DAC89" s="2238"/>
      <c r="DAD89" s="2238"/>
      <c r="DAE89" s="2238"/>
      <c r="DAF89" s="2238"/>
      <c r="DAG89" s="2238"/>
      <c r="DAH89" s="2238"/>
      <c r="DAI89" s="2238"/>
      <c r="DAJ89" s="2238"/>
      <c r="DAK89" s="2238"/>
      <c r="DAL89" s="2238"/>
      <c r="DAM89" s="2238"/>
      <c r="DAN89" s="2238"/>
      <c r="DAO89" s="2238"/>
      <c r="DAP89" s="2238"/>
      <c r="DAQ89" s="2238"/>
      <c r="DAR89" s="2238"/>
      <c r="DAS89" s="2238"/>
      <c r="DAT89" s="2238"/>
      <c r="DAU89" s="2238"/>
      <c r="DAV89" s="2238"/>
      <c r="DAW89" s="2238"/>
      <c r="DAX89" s="2238"/>
      <c r="DAY89" s="2238"/>
      <c r="DAZ89" s="2238"/>
      <c r="DBA89" s="2238"/>
      <c r="DBB89" s="2238"/>
      <c r="DBC89" s="2238"/>
      <c r="DBD89" s="2238"/>
      <c r="DBE89" s="2238"/>
      <c r="DBF89" s="2238"/>
      <c r="DBG89" s="2238"/>
      <c r="DBH89" s="2238"/>
      <c r="DBI89" s="2238"/>
      <c r="DBJ89" s="2238"/>
      <c r="DBK89" s="2238"/>
      <c r="DBL89" s="2238"/>
      <c r="DBM89" s="2238"/>
      <c r="DBN89" s="2238"/>
      <c r="DBO89" s="2238"/>
      <c r="DBP89" s="2238"/>
      <c r="DBQ89" s="2238"/>
      <c r="DBR89" s="2238"/>
      <c r="DBS89" s="2238"/>
      <c r="DBT89" s="2238"/>
      <c r="DBU89" s="2238"/>
      <c r="DBV89" s="2238"/>
      <c r="DBW89" s="2238"/>
      <c r="DBX89" s="2238"/>
      <c r="DBY89" s="2238"/>
      <c r="DBZ89" s="2238"/>
      <c r="DCA89" s="2238"/>
      <c r="DCB89" s="2238"/>
      <c r="DCC89" s="2238"/>
      <c r="DCD89" s="2238"/>
      <c r="DCE89" s="2238"/>
      <c r="DCF89" s="2238"/>
      <c r="DCG89" s="2238"/>
      <c r="DCH89" s="2238"/>
      <c r="DCI89" s="2238"/>
      <c r="DCJ89" s="2238"/>
      <c r="DCK89" s="2238"/>
      <c r="DCL89" s="2238"/>
      <c r="DCM89" s="2238"/>
      <c r="DCN89" s="2238"/>
      <c r="DCO89" s="2238"/>
      <c r="DCP89" s="2238"/>
      <c r="DCQ89" s="2238"/>
      <c r="DCR89" s="2238"/>
      <c r="DCS89" s="2238"/>
      <c r="DCT89" s="2238"/>
      <c r="DCU89" s="2238"/>
      <c r="DCV89" s="2238"/>
      <c r="DCW89" s="2238"/>
      <c r="DCX89" s="2238"/>
      <c r="DCY89" s="2238"/>
      <c r="DCZ89" s="2238"/>
      <c r="DDA89" s="2238"/>
      <c r="DDB89" s="2238"/>
      <c r="DDC89" s="2238"/>
      <c r="DDD89" s="2238"/>
      <c r="DDE89" s="2238"/>
      <c r="DDF89" s="2238"/>
      <c r="DDG89" s="2238"/>
      <c r="DDH89" s="2238"/>
      <c r="DDI89" s="2238"/>
      <c r="DDJ89" s="2238"/>
      <c r="DDK89" s="2238"/>
      <c r="DDL89" s="2238"/>
      <c r="DDM89" s="2238"/>
      <c r="DDN89" s="2238"/>
      <c r="DDO89" s="2238"/>
      <c r="DDP89" s="2238"/>
      <c r="DDQ89" s="2238"/>
      <c r="DDR89" s="2238"/>
      <c r="DDS89" s="2238"/>
      <c r="DDT89" s="2238"/>
      <c r="DDU89" s="2238"/>
      <c r="DDV89" s="2238"/>
      <c r="DDW89" s="2238"/>
      <c r="DDX89" s="2238"/>
      <c r="DDY89" s="2238"/>
      <c r="DDZ89" s="2238"/>
      <c r="DEA89" s="2238"/>
      <c r="DEB89" s="2238"/>
      <c r="DEC89" s="2238"/>
      <c r="DED89" s="2238"/>
      <c r="DEE89" s="2238"/>
      <c r="DEF89" s="2238"/>
      <c r="DEG89" s="2238"/>
      <c r="DEH89" s="2238"/>
      <c r="DEI89" s="2238"/>
      <c r="DEJ89" s="2238"/>
      <c r="DEK89" s="2238"/>
      <c r="DEL89" s="2238"/>
      <c r="DEM89" s="2238"/>
      <c r="DEN89" s="2238"/>
      <c r="DEO89" s="2238"/>
      <c r="DEP89" s="2238"/>
      <c r="DEQ89" s="2238"/>
      <c r="DER89" s="2238"/>
      <c r="DES89" s="2238"/>
      <c r="DET89" s="2238"/>
      <c r="DEU89" s="2238"/>
      <c r="DEV89" s="2238"/>
      <c r="DEW89" s="2238"/>
      <c r="DEX89" s="2238"/>
      <c r="DEY89" s="2238"/>
      <c r="DEZ89" s="2238"/>
      <c r="DFA89" s="2238"/>
      <c r="DFB89" s="2238"/>
      <c r="DFC89" s="2238"/>
      <c r="DFD89" s="2238"/>
      <c r="DFE89" s="2238"/>
      <c r="DFF89" s="2238"/>
      <c r="DFG89" s="2238"/>
      <c r="DFH89" s="2238"/>
      <c r="DFI89" s="2238"/>
      <c r="DFJ89" s="2238"/>
      <c r="DFK89" s="2238"/>
      <c r="DFL89" s="2238"/>
      <c r="DFM89" s="2238"/>
      <c r="DFN89" s="2238"/>
      <c r="DFO89" s="2238"/>
      <c r="DFP89" s="2238"/>
      <c r="DFQ89" s="2238"/>
      <c r="DFR89" s="2238"/>
      <c r="DFS89" s="2238"/>
      <c r="DFT89" s="2238"/>
      <c r="DFU89" s="2238"/>
      <c r="DFV89" s="2238"/>
      <c r="DFW89" s="2238"/>
      <c r="DFX89" s="2238"/>
      <c r="DFY89" s="2238"/>
      <c r="DFZ89" s="2238"/>
      <c r="DGA89" s="2238"/>
      <c r="DGB89" s="2238"/>
      <c r="DGC89" s="2238"/>
      <c r="DGD89" s="2238"/>
      <c r="DGE89" s="2238"/>
      <c r="DGF89" s="2238"/>
      <c r="DGG89" s="2238"/>
      <c r="DGH89" s="2238"/>
      <c r="DGI89" s="2238"/>
      <c r="DGJ89" s="2238"/>
      <c r="DGK89" s="2238"/>
      <c r="DGL89" s="2238"/>
      <c r="DGM89" s="2238"/>
      <c r="DGN89" s="2238"/>
      <c r="DGO89" s="2238"/>
      <c r="DGP89" s="2238"/>
      <c r="DGQ89" s="2238"/>
      <c r="DGR89" s="2238"/>
      <c r="DGS89" s="2238"/>
      <c r="DGT89" s="2238"/>
      <c r="DGU89" s="2238"/>
      <c r="DGV89" s="2238"/>
      <c r="DGW89" s="2238"/>
      <c r="DGX89" s="2238"/>
      <c r="DGY89" s="2238"/>
      <c r="DGZ89" s="2238"/>
      <c r="DHA89" s="2238"/>
      <c r="DHB89" s="2238"/>
      <c r="DHC89" s="2238"/>
      <c r="DHD89" s="2238"/>
      <c r="DHE89" s="2238"/>
      <c r="DHF89" s="2238"/>
      <c r="DHG89" s="2238"/>
      <c r="DHH89" s="2238"/>
      <c r="DHI89" s="2238"/>
      <c r="DHJ89" s="2238"/>
      <c r="DHK89" s="2238"/>
      <c r="DHL89" s="2238"/>
      <c r="DHM89" s="2238"/>
      <c r="DHN89" s="2238"/>
      <c r="DHO89" s="2238"/>
      <c r="DHP89" s="2238"/>
      <c r="DHQ89" s="2238"/>
      <c r="DHR89" s="2238"/>
      <c r="DHS89" s="2238"/>
      <c r="DHT89" s="2238"/>
      <c r="DHU89" s="2238"/>
      <c r="DHV89" s="2238"/>
      <c r="DHW89" s="2238"/>
      <c r="DHX89" s="2238"/>
      <c r="DHY89" s="2238"/>
      <c r="DHZ89" s="2238"/>
      <c r="DIA89" s="2238"/>
      <c r="DIB89" s="2238"/>
      <c r="DIC89" s="2238"/>
      <c r="DID89" s="2238"/>
      <c r="DIE89" s="2238"/>
      <c r="DIF89" s="2238"/>
      <c r="DIG89" s="2238"/>
      <c r="DIH89" s="2238"/>
      <c r="DII89" s="2238"/>
      <c r="DIJ89" s="2238"/>
      <c r="DIK89" s="2238"/>
      <c r="DIL89" s="2238"/>
      <c r="DIM89" s="2238"/>
      <c r="DIN89" s="2238"/>
      <c r="DIO89" s="2238"/>
      <c r="DIP89" s="2238"/>
      <c r="DIQ89" s="2238"/>
      <c r="DIR89" s="2238"/>
      <c r="DIS89" s="2238"/>
      <c r="DIT89" s="2238"/>
      <c r="DIU89" s="2238"/>
      <c r="DIV89" s="2238"/>
      <c r="DIW89" s="2238"/>
      <c r="DIX89" s="2238"/>
      <c r="DIY89" s="2238"/>
      <c r="DIZ89" s="2238"/>
      <c r="DJA89" s="2238"/>
      <c r="DJB89" s="2238"/>
      <c r="DJC89" s="2238"/>
      <c r="DJD89" s="2238"/>
      <c r="DJE89" s="2238"/>
      <c r="DJF89" s="2238"/>
      <c r="DJG89" s="2238"/>
      <c r="DJH89" s="2238"/>
      <c r="DJI89" s="2238"/>
      <c r="DJJ89" s="2238"/>
      <c r="DJK89" s="2238"/>
      <c r="DJL89" s="2238"/>
      <c r="DJM89" s="2238"/>
      <c r="DJN89" s="2238"/>
      <c r="DJO89" s="2238"/>
      <c r="DJP89" s="2238"/>
      <c r="DJQ89" s="2238"/>
      <c r="DJR89" s="2238"/>
      <c r="DJS89" s="2238"/>
      <c r="DJT89" s="2238"/>
      <c r="DJU89" s="2238"/>
      <c r="DJV89" s="2238"/>
      <c r="DJW89" s="2238"/>
      <c r="DJX89" s="2238"/>
      <c r="DJY89" s="2238"/>
      <c r="DJZ89" s="2238"/>
      <c r="DKA89" s="2238"/>
      <c r="DKB89" s="2238"/>
      <c r="DKC89" s="2238"/>
      <c r="DKD89" s="2238"/>
      <c r="DKE89" s="2238"/>
      <c r="DKF89" s="2238"/>
      <c r="DKG89" s="2238"/>
      <c r="DKH89" s="2238"/>
      <c r="DKI89" s="2238"/>
      <c r="DKJ89" s="2238"/>
      <c r="DKK89" s="2238"/>
      <c r="DKL89" s="2238"/>
      <c r="DKM89" s="2238"/>
      <c r="DKN89" s="2238"/>
      <c r="DKO89" s="2238"/>
      <c r="DKP89" s="2238"/>
      <c r="DKQ89" s="2238"/>
      <c r="DKR89" s="2238"/>
      <c r="DKS89" s="2238"/>
      <c r="DKT89" s="2238"/>
      <c r="DKU89" s="2238"/>
      <c r="DKV89" s="2238"/>
      <c r="DKW89" s="2238"/>
      <c r="DKX89" s="2238"/>
      <c r="DKY89" s="2238"/>
      <c r="DKZ89" s="2238"/>
      <c r="DLA89" s="2238"/>
      <c r="DLB89" s="2238"/>
      <c r="DLC89" s="2238"/>
      <c r="DLD89" s="2238"/>
      <c r="DLE89" s="2238"/>
      <c r="DLF89" s="2238"/>
      <c r="DLG89" s="2238"/>
      <c r="DLH89" s="2238"/>
      <c r="DLI89" s="2238"/>
      <c r="DLJ89" s="2238"/>
      <c r="DLK89" s="2238"/>
      <c r="DLL89" s="2238"/>
      <c r="DLM89" s="2238"/>
      <c r="DLN89" s="2238"/>
      <c r="DLO89" s="2238"/>
      <c r="DLP89" s="2238"/>
      <c r="DLQ89" s="2238"/>
      <c r="DLR89" s="2238"/>
      <c r="DLS89" s="2238"/>
      <c r="DLT89" s="2238"/>
      <c r="DLU89" s="2238"/>
      <c r="DLV89" s="2238"/>
      <c r="DLW89" s="2238"/>
      <c r="DLX89" s="2238"/>
      <c r="DLY89" s="2238"/>
      <c r="DLZ89" s="2238"/>
      <c r="DMA89" s="2238"/>
      <c r="DMB89" s="2238"/>
      <c r="DMC89" s="2238"/>
      <c r="DMD89" s="2238"/>
      <c r="DME89" s="2238"/>
      <c r="DMF89" s="2238"/>
      <c r="DMG89" s="2238"/>
      <c r="DMH89" s="2238"/>
      <c r="DMI89" s="2238"/>
      <c r="DMJ89" s="2238"/>
      <c r="DMK89" s="2238"/>
      <c r="DML89" s="2238"/>
      <c r="DMM89" s="2238"/>
      <c r="DMN89" s="2238"/>
      <c r="DMO89" s="2238"/>
      <c r="DMP89" s="2238"/>
      <c r="DMQ89" s="2238"/>
      <c r="DMR89" s="2238"/>
      <c r="DMS89" s="2238"/>
      <c r="DMT89" s="2238"/>
      <c r="DMU89" s="2238"/>
      <c r="DMV89" s="2238"/>
      <c r="DMW89" s="2238"/>
      <c r="DMX89" s="2238"/>
      <c r="DMY89" s="2238"/>
      <c r="DMZ89" s="2238"/>
      <c r="DNA89" s="2238"/>
      <c r="DNB89" s="2238"/>
      <c r="DNC89" s="2238"/>
      <c r="DND89" s="2238"/>
      <c r="DNE89" s="2238"/>
      <c r="DNF89" s="2238"/>
      <c r="DNG89" s="2238"/>
      <c r="DNH89" s="2238"/>
      <c r="DNI89" s="2238"/>
      <c r="DNJ89" s="2238"/>
      <c r="DNK89" s="2238"/>
      <c r="DNL89" s="2238"/>
      <c r="DNM89" s="2238"/>
      <c r="DNN89" s="2238"/>
      <c r="DNO89" s="2238"/>
      <c r="DNP89" s="2238"/>
      <c r="DNQ89" s="2238"/>
      <c r="DNR89" s="2238"/>
      <c r="DNS89" s="2238"/>
      <c r="DNT89" s="2238"/>
      <c r="DNU89" s="2238"/>
      <c r="DNV89" s="2238"/>
      <c r="DNW89" s="2238"/>
      <c r="DNX89" s="2238"/>
      <c r="DNY89" s="2238"/>
      <c r="DNZ89" s="2238"/>
      <c r="DOA89" s="2238"/>
      <c r="DOB89" s="2238"/>
      <c r="DOC89" s="2238"/>
      <c r="DOD89" s="2238"/>
      <c r="DOE89" s="2238"/>
      <c r="DOF89" s="2238"/>
      <c r="DOG89" s="2238"/>
      <c r="DOH89" s="2238"/>
      <c r="DOI89" s="2238"/>
      <c r="DOJ89" s="2238"/>
      <c r="DOK89" s="2238"/>
      <c r="DOL89" s="2238"/>
      <c r="DOM89" s="2238"/>
      <c r="DON89" s="2238"/>
      <c r="DOO89" s="2238"/>
      <c r="DOP89" s="2238"/>
      <c r="DOQ89" s="2238"/>
      <c r="DOR89" s="2238"/>
      <c r="DOS89" s="2238"/>
      <c r="DOT89" s="2238"/>
      <c r="DOU89" s="2238"/>
      <c r="DOV89" s="2238"/>
      <c r="DOW89" s="2238"/>
      <c r="DOX89" s="2238"/>
      <c r="DOY89" s="2238"/>
      <c r="DOZ89" s="2238"/>
      <c r="DPA89" s="2238"/>
      <c r="DPB89" s="2238"/>
      <c r="DPC89" s="2238"/>
      <c r="DPD89" s="2238"/>
      <c r="DPE89" s="2238"/>
      <c r="DPF89" s="2238"/>
      <c r="DPG89" s="2238"/>
      <c r="DPH89" s="2238"/>
      <c r="DPI89" s="2238"/>
      <c r="DPJ89" s="2238"/>
      <c r="DPK89" s="2238"/>
      <c r="DPL89" s="2238"/>
      <c r="DPM89" s="2238"/>
      <c r="DPN89" s="2238"/>
      <c r="DPO89" s="2238"/>
      <c r="DPP89" s="2238"/>
      <c r="DPQ89" s="2238"/>
      <c r="DPR89" s="2238"/>
      <c r="DPS89" s="2238"/>
      <c r="DPT89" s="2238"/>
      <c r="DPU89" s="2238"/>
      <c r="DPV89" s="2238"/>
      <c r="DPW89" s="2238"/>
      <c r="DPX89" s="2238"/>
      <c r="DPY89" s="2238"/>
      <c r="DPZ89" s="2238"/>
      <c r="DQA89" s="2238"/>
      <c r="DQB89" s="2238"/>
      <c r="DQC89" s="2238"/>
      <c r="DQD89" s="2238"/>
      <c r="DQE89" s="2238"/>
      <c r="DQF89" s="2238"/>
      <c r="DQG89" s="2238"/>
      <c r="DQH89" s="2238"/>
      <c r="DQI89" s="2238"/>
      <c r="DQJ89" s="2238"/>
      <c r="DQK89" s="2238"/>
      <c r="DQL89" s="2238"/>
      <c r="DQM89" s="2238"/>
      <c r="DQN89" s="2238"/>
      <c r="DQO89" s="2238"/>
      <c r="DQP89" s="2238"/>
      <c r="DQQ89" s="2238"/>
      <c r="DQR89" s="2238"/>
      <c r="DQS89" s="2238"/>
      <c r="DQT89" s="2238"/>
      <c r="DQU89" s="2238"/>
      <c r="DQV89" s="2238"/>
      <c r="DQW89" s="2238"/>
      <c r="DQX89" s="2238"/>
      <c r="DQY89" s="2238"/>
      <c r="DQZ89" s="2238"/>
      <c r="DRA89" s="2238"/>
      <c r="DRB89" s="2238"/>
      <c r="DRC89" s="2238"/>
      <c r="DRD89" s="2238"/>
      <c r="DRE89" s="2238"/>
      <c r="DRF89" s="2238"/>
      <c r="DRG89" s="2238"/>
      <c r="DRH89" s="2238"/>
      <c r="DRI89" s="2238"/>
      <c r="DRJ89" s="2238"/>
      <c r="DRK89" s="2238"/>
      <c r="DRL89" s="2238"/>
      <c r="DRM89" s="2238"/>
      <c r="DRN89" s="2238"/>
      <c r="DRO89" s="2238"/>
      <c r="DRP89" s="2238"/>
      <c r="DRQ89" s="2238"/>
      <c r="DRR89" s="2238"/>
      <c r="DRS89" s="2238"/>
      <c r="DRT89" s="2238"/>
      <c r="DRU89" s="2238"/>
      <c r="DRV89" s="2238"/>
      <c r="DRW89" s="2238"/>
      <c r="DRX89" s="2238"/>
      <c r="DRY89" s="2238"/>
      <c r="DRZ89" s="2238"/>
      <c r="DSA89" s="2238"/>
      <c r="DSB89" s="2238"/>
      <c r="DSC89" s="2238"/>
      <c r="DSD89" s="2238"/>
      <c r="DSE89" s="2238"/>
      <c r="DSF89" s="2238"/>
      <c r="DSG89" s="2238"/>
      <c r="DSH89" s="2238"/>
      <c r="DSI89" s="2238"/>
      <c r="DSJ89" s="2238"/>
      <c r="DSK89" s="2238"/>
      <c r="DSL89" s="2238"/>
      <c r="DSM89" s="2238"/>
      <c r="DSN89" s="2238"/>
      <c r="DSO89" s="2238"/>
      <c r="DSP89" s="2238"/>
      <c r="DSQ89" s="2238"/>
      <c r="DSR89" s="2238"/>
      <c r="DSS89" s="2238"/>
      <c r="DST89" s="2238"/>
      <c r="DSU89" s="2238"/>
      <c r="DSV89" s="2238"/>
      <c r="DSW89" s="2238"/>
      <c r="DSX89" s="2238"/>
      <c r="DSY89" s="2238"/>
      <c r="DSZ89" s="2238"/>
      <c r="DTA89" s="2238"/>
      <c r="DTB89" s="2238"/>
      <c r="DTC89" s="2238"/>
      <c r="DTD89" s="2238"/>
      <c r="DTE89" s="2238"/>
      <c r="DTF89" s="2238"/>
      <c r="DTG89" s="2238"/>
      <c r="DTH89" s="2238"/>
      <c r="DTI89" s="2238"/>
      <c r="DTJ89" s="2238"/>
      <c r="DTK89" s="2238"/>
      <c r="DTL89" s="2238"/>
      <c r="DTM89" s="2238"/>
      <c r="DTN89" s="2238"/>
      <c r="DTO89" s="2238"/>
      <c r="DTP89" s="2238"/>
      <c r="DTQ89" s="2238"/>
      <c r="DTR89" s="2238"/>
      <c r="DTS89" s="2238"/>
      <c r="DTT89" s="2238"/>
      <c r="DTU89" s="2238"/>
      <c r="DTV89" s="2238"/>
      <c r="DTW89" s="2238"/>
      <c r="DTX89" s="2238"/>
      <c r="DTY89" s="2238"/>
      <c r="DTZ89" s="2238"/>
      <c r="DUA89" s="2238"/>
      <c r="DUB89" s="2238"/>
      <c r="DUC89" s="2238"/>
      <c r="DUD89" s="2238"/>
      <c r="DUE89" s="2238"/>
      <c r="DUF89" s="2238"/>
      <c r="DUG89" s="2238"/>
      <c r="DUH89" s="2238"/>
      <c r="DUI89" s="2238"/>
      <c r="DUJ89" s="2238"/>
      <c r="DUK89" s="2238"/>
      <c r="DUL89" s="2238"/>
      <c r="DUM89" s="2238"/>
      <c r="DUN89" s="2238"/>
      <c r="DUO89" s="2238"/>
      <c r="DUP89" s="2238"/>
      <c r="DUQ89" s="2238"/>
      <c r="DUR89" s="2238"/>
      <c r="DUS89" s="2238"/>
      <c r="DUT89" s="2238"/>
      <c r="DUU89" s="2238"/>
      <c r="DUV89" s="2238"/>
      <c r="DUW89" s="2238"/>
      <c r="DUX89" s="2238"/>
      <c r="DUY89" s="2238"/>
      <c r="DUZ89" s="2238"/>
      <c r="DVA89" s="2238"/>
      <c r="DVB89" s="2238"/>
      <c r="DVC89" s="2238"/>
      <c r="DVD89" s="2238"/>
      <c r="DVE89" s="2238"/>
      <c r="DVF89" s="2238"/>
      <c r="DVG89" s="2238"/>
      <c r="DVH89" s="2238"/>
      <c r="DVI89" s="2238"/>
      <c r="DVJ89" s="2238"/>
      <c r="DVK89" s="2238"/>
      <c r="DVL89" s="2238"/>
      <c r="DVM89" s="2238"/>
      <c r="DVN89" s="2238"/>
      <c r="DVO89" s="2238"/>
      <c r="DVP89" s="2238"/>
      <c r="DVQ89" s="2238"/>
      <c r="DVR89" s="2238"/>
      <c r="DVS89" s="2238"/>
      <c r="DVT89" s="2238"/>
      <c r="DVU89" s="2238"/>
      <c r="DVV89" s="2238"/>
      <c r="DVW89" s="2238"/>
      <c r="DVX89" s="2238"/>
      <c r="DVY89" s="2238"/>
      <c r="DVZ89" s="2238"/>
      <c r="DWA89" s="2238"/>
      <c r="DWB89" s="2238"/>
      <c r="DWC89" s="2238"/>
      <c r="DWD89" s="2238"/>
      <c r="DWE89" s="2238"/>
      <c r="DWF89" s="2238"/>
      <c r="DWG89" s="2238"/>
      <c r="DWH89" s="2238"/>
      <c r="DWI89" s="2238"/>
      <c r="DWJ89" s="2238"/>
      <c r="DWK89" s="2238"/>
      <c r="DWL89" s="2238"/>
      <c r="DWM89" s="2238"/>
      <c r="DWN89" s="2238"/>
      <c r="DWO89" s="2238"/>
      <c r="DWP89" s="2238"/>
      <c r="DWQ89" s="2238"/>
      <c r="DWR89" s="2238"/>
      <c r="DWS89" s="2238"/>
      <c r="DWT89" s="2238"/>
      <c r="DWU89" s="2238"/>
      <c r="DWV89" s="2238"/>
      <c r="DWW89" s="2238"/>
      <c r="DWX89" s="2238"/>
      <c r="DWY89" s="2238"/>
      <c r="DWZ89" s="2238"/>
      <c r="DXA89" s="2238"/>
      <c r="DXB89" s="2238"/>
      <c r="DXC89" s="2238"/>
      <c r="DXD89" s="2238"/>
      <c r="DXE89" s="2238"/>
      <c r="DXF89" s="2238"/>
      <c r="DXG89" s="2238"/>
      <c r="DXH89" s="2238"/>
      <c r="DXI89" s="2238"/>
      <c r="DXJ89" s="2238"/>
      <c r="DXK89" s="2238"/>
      <c r="DXL89" s="2238"/>
      <c r="DXM89" s="2238"/>
      <c r="DXN89" s="2238"/>
      <c r="DXO89" s="2238"/>
      <c r="DXP89" s="2238"/>
      <c r="DXQ89" s="2238"/>
      <c r="DXR89" s="2238"/>
      <c r="DXS89" s="2238"/>
      <c r="DXT89" s="2238"/>
      <c r="DXU89" s="2238"/>
      <c r="DXV89" s="2238"/>
      <c r="DXW89" s="2238"/>
      <c r="DXX89" s="2238"/>
      <c r="DXY89" s="2238"/>
      <c r="DXZ89" s="2238"/>
      <c r="DYA89" s="2238"/>
      <c r="DYB89" s="2238"/>
      <c r="DYC89" s="2238"/>
      <c r="DYD89" s="2238"/>
      <c r="DYE89" s="2238"/>
      <c r="DYF89" s="2238"/>
      <c r="DYG89" s="2238"/>
      <c r="DYH89" s="2238"/>
      <c r="DYI89" s="2238"/>
      <c r="DYJ89" s="2238"/>
      <c r="DYK89" s="2238"/>
      <c r="DYL89" s="2238"/>
      <c r="DYM89" s="2238"/>
      <c r="DYN89" s="2238"/>
      <c r="DYO89" s="2238"/>
      <c r="DYP89" s="2238"/>
      <c r="DYQ89" s="2238"/>
      <c r="DYR89" s="2238"/>
      <c r="DYS89" s="2238"/>
      <c r="DYT89" s="2238"/>
      <c r="DYU89" s="2238"/>
      <c r="DYV89" s="2238"/>
      <c r="DYW89" s="2238"/>
      <c r="DYX89" s="2238"/>
      <c r="DYY89" s="2238"/>
      <c r="DYZ89" s="2238"/>
      <c r="DZA89" s="2238"/>
      <c r="DZB89" s="2238"/>
      <c r="DZC89" s="2238"/>
      <c r="DZD89" s="2238"/>
      <c r="DZE89" s="2238"/>
      <c r="DZF89" s="2238"/>
      <c r="DZG89" s="2238"/>
      <c r="DZH89" s="2238"/>
      <c r="DZI89" s="2238"/>
      <c r="DZJ89" s="2238"/>
      <c r="DZK89" s="2238"/>
      <c r="DZL89" s="2238"/>
      <c r="DZM89" s="2238"/>
      <c r="DZN89" s="2238"/>
      <c r="DZO89" s="2238"/>
      <c r="DZP89" s="2238"/>
      <c r="DZQ89" s="2238"/>
      <c r="DZR89" s="2238"/>
      <c r="DZS89" s="2238"/>
      <c r="DZT89" s="2238"/>
      <c r="DZU89" s="2238"/>
      <c r="DZV89" s="2238"/>
      <c r="DZW89" s="2238"/>
      <c r="DZX89" s="2238"/>
      <c r="DZY89" s="2238"/>
      <c r="DZZ89" s="2238"/>
      <c r="EAA89" s="2238"/>
      <c r="EAB89" s="2238"/>
      <c r="EAC89" s="2238"/>
      <c r="EAD89" s="2238"/>
      <c r="EAE89" s="2238"/>
      <c r="EAF89" s="2238"/>
      <c r="EAG89" s="2238"/>
      <c r="EAH89" s="2238"/>
      <c r="EAI89" s="2238"/>
      <c r="EAJ89" s="2238"/>
      <c r="EAK89" s="2238"/>
      <c r="EAL89" s="2238"/>
      <c r="EAM89" s="2238"/>
      <c r="EAN89" s="2238"/>
      <c r="EAO89" s="2238"/>
      <c r="EAP89" s="2238"/>
      <c r="EAQ89" s="2238"/>
      <c r="EAR89" s="2238"/>
      <c r="EAS89" s="2238"/>
      <c r="EAT89" s="2238"/>
      <c r="EAU89" s="2238"/>
      <c r="EAV89" s="2238"/>
      <c r="EAW89" s="2238"/>
      <c r="EAX89" s="2238"/>
      <c r="EAY89" s="2238"/>
      <c r="EAZ89" s="2238"/>
      <c r="EBA89" s="2238"/>
      <c r="EBB89" s="2238"/>
      <c r="EBC89" s="2238"/>
      <c r="EBD89" s="2238"/>
      <c r="EBE89" s="2238"/>
      <c r="EBF89" s="2238"/>
      <c r="EBG89" s="2238"/>
      <c r="EBH89" s="2238"/>
      <c r="EBI89" s="2238"/>
      <c r="EBJ89" s="2238"/>
      <c r="EBK89" s="2238"/>
      <c r="EBL89" s="2238"/>
      <c r="EBM89" s="2238"/>
      <c r="EBN89" s="2238"/>
      <c r="EBO89" s="2238"/>
      <c r="EBP89" s="2238"/>
      <c r="EBQ89" s="2238"/>
      <c r="EBR89" s="2238"/>
      <c r="EBS89" s="2238"/>
      <c r="EBT89" s="2238"/>
      <c r="EBU89" s="2238"/>
      <c r="EBV89" s="2238"/>
      <c r="EBW89" s="2238"/>
      <c r="EBX89" s="2238"/>
      <c r="EBY89" s="2238"/>
      <c r="EBZ89" s="2238"/>
      <c r="ECA89" s="2238"/>
      <c r="ECB89" s="2238"/>
      <c r="ECC89" s="2238"/>
      <c r="ECD89" s="2238"/>
      <c r="ECE89" s="2238"/>
      <c r="ECF89" s="2238"/>
      <c r="ECG89" s="2238"/>
      <c r="ECH89" s="2238"/>
      <c r="ECI89" s="2238"/>
      <c r="ECJ89" s="2238"/>
      <c r="ECK89" s="2238"/>
      <c r="ECL89" s="2238"/>
      <c r="ECM89" s="2238"/>
      <c r="ECN89" s="2238"/>
      <c r="ECO89" s="2238"/>
      <c r="ECP89" s="2238"/>
      <c r="ECQ89" s="2238"/>
      <c r="ECR89" s="2238"/>
      <c r="ECS89" s="2238"/>
      <c r="ECT89" s="2238"/>
      <c r="ECU89" s="2238"/>
      <c r="ECV89" s="2238"/>
      <c r="ECW89" s="2238"/>
      <c r="ECX89" s="2238"/>
      <c r="ECY89" s="2238"/>
      <c r="ECZ89" s="2238"/>
      <c r="EDA89" s="2238"/>
      <c r="EDB89" s="2238"/>
      <c r="EDC89" s="2238"/>
      <c r="EDD89" s="2238"/>
      <c r="EDE89" s="2238"/>
      <c r="EDF89" s="2238"/>
      <c r="EDG89" s="2238"/>
      <c r="EDH89" s="2238"/>
      <c r="EDI89" s="2238"/>
      <c r="EDJ89" s="2238"/>
      <c r="EDK89" s="2238"/>
      <c r="EDL89" s="2238"/>
      <c r="EDM89" s="2238"/>
      <c r="EDN89" s="2238"/>
      <c r="EDO89" s="2238"/>
      <c r="EDP89" s="2238"/>
      <c r="EDQ89" s="2238"/>
      <c r="EDR89" s="2238"/>
      <c r="EDS89" s="2238"/>
      <c r="EDT89" s="2238"/>
      <c r="EDU89" s="2238"/>
      <c r="EDV89" s="2238"/>
      <c r="EDW89" s="2238"/>
      <c r="EDX89" s="2238"/>
      <c r="EDY89" s="2238"/>
      <c r="EDZ89" s="2238"/>
      <c r="EEA89" s="2238"/>
      <c r="EEB89" s="2238"/>
      <c r="EEC89" s="2238"/>
      <c r="EED89" s="2238"/>
      <c r="EEE89" s="2238"/>
      <c r="EEF89" s="2238"/>
      <c r="EEG89" s="2238"/>
      <c r="EEH89" s="2238"/>
      <c r="EEI89" s="2238"/>
      <c r="EEJ89" s="2238"/>
      <c r="EEK89" s="2238"/>
      <c r="EEL89" s="2238"/>
      <c r="EEM89" s="2238"/>
      <c r="EEN89" s="2238"/>
      <c r="EEO89" s="2238"/>
      <c r="EEP89" s="2238"/>
      <c r="EEQ89" s="2238"/>
      <c r="EER89" s="2238"/>
      <c r="EES89" s="2238"/>
      <c r="EET89" s="2238"/>
      <c r="EEU89" s="2238"/>
      <c r="EEV89" s="2238"/>
      <c r="EEW89" s="2238"/>
      <c r="EEX89" s="2238"/>
      <c r="EEY89" s="2238"/>
      <c r="EEZ89" s="2238"/>
      <c r="EFA89" s="2238"/>
      <c r="EFB89" s="2238"/>
      <c r="EFC89" s="2238"/>
      <c r="EFD89" s="2238"/>
      <c r="EFE89" s="2238"/>
      <c r="EFF89" s="2238"/>
      <c r="EFG89" s="2238"/>
      <c r="EFH89" s="2238"/>
      <c r="EFI89" s="2238"/>
      <c r="EFJ89" s="2238"/>
      <c r="EFK89" s="2238"/>
      <c r="EFL89" s="2238"/>
      <c r="EFM89" s="2238"/>
      <c r="EFN89" s="2238"/>
      <c r="EFO89" s="2238"/>
      <c r="EFP89" s="2238"/>
      <c r="EFQ89" s="2238"/>
      <c r="EFR89" s="2238"/>
      <c r="EFS89" s="2238"/>
      <c r="EFT89" s="2238"/>
      <c r="EFU89" s="2238"/>
      <c r="EFV89" s="2238"/>
      <c r="EFW89" s="2238"/>
      <c r="EFX89" s="2238"/>
      <c r="EFY89" s="2238"/>
      <c r="EFZ89" s="2238"/>
      <c r="EGA89" s="2238"/>
      <c r="EGB89" s="2238"/>
      <c r="EGC89" s="2238"/>
      <c r="EGD89" s="2238"/>
      <c r="EGE89" s="2238"/>
      <c r="EGF89" s="2238"/>
      <c r="EGG89" s="2238"/>
      <c r="EGH89" s="2238"/>
      <c r="EGI89" s="2238"/>
      <c r="EGJ89" s="2238"/>
      <c r="EGK89" s="2238"/>
      <c r="EGL89" s="2238"/>
      <c r="EGM89" s="2238"/>
      <c r="EGN89" s="2238"/>
      <c r="EGO89" s="2238"/>
      <c r="EGP89" s="2238"/>
      <c r="EGQ89" s="2238"/>
      <c r="EGR89" s="2238"/>
      <c r="EGS89" s="2238"/>
      <c r="EGT89" s="2238"/>
      <c r="EGU89" s="2238"/>
      <c r="EGV89" s="2238"/>
      <c r="EGW89" s="2238"/>
      <c r="EGX89" s="2238"/>
      <c r="EGY89" s="2238"/>
      <c r="EGZ89" s="2238"/>
      <c r="EHA89" s="2238"/>
      <c r="EHB89" s="2238"/>
      <c r="EHC89" s="2238"/>
      <c r="EHD89" s="2238"/>
      <c r="EHE89" s="2238"/>
      <c r="EHF89" s="2238"/>
      <c r="EHG89" s="2238"/>
      <c r="EHH89" s="2238"/>
      <c r="EHI89" s="2238"/>
      <c r="EHJ89" s="2238"/>
      <c r="EHK89" s="2238"/>
      <c r="EHL89" s="2238"/>
      <c r="EHM89" s="2238"/>
      <c r="EHN89" s="2238"/>
      <c r="EHO89" s="2238"/>
      <c r="EHP89" s="2238"/>
      <c r="EHQ89" s="2238"/>
      <c r="EHR89" s="2238"/>
      <c r="EHS89" s="2238"/>
      <c r="EHT89" s="2238"/>
      <c r="EHU89" s="2238"/>
      <c r="EHV89" s="2238"/>
      <c r="EHW89" s="2238"/>
      <c r="EHX89" s="2238"/>
      <c r="EHY89" s="2238"/>
      <c r="EHZ89" s="2238"/>
      <c r="EIA89" s="2238"/>
      <c r="EIB89" s="2238"/>
      <c r="EIC89" s="2238"/>
      <c r="EID89" s="2238"/>
      <c r="EIE89" s="2238"/>
      <c r="EIF89" s="2238"/>
      <c r="EIG89" s="2238"/>
      <c r="EIH89" s="2238"/>
      <c r="EII89" s="2238"/>
      <c r="EIJ89" s="2238"/>
      <c r="EIK89" s="2238"/>
      <c r="EIL89" s="2238"/>
      <c r="EIM89" s="2238"/>
      <c r="EIN89" s="2238"/>
      <c r="EIO89" s="2238"/>
      <c r="EIP89" s="2238"/>
      <c r="EIQ89" s="2238"/>
      <c r="EIR89" s="2238"/>
      <c r="EIS89" s="2238"/>
      <c r="EIT89" s="2238"/>
      <c r="EIU89" s="2238"/>
      <c r="EIV89" s="2238"/>
      <c r="EIW89" s="2238"/>
      <c r="EIX89" s="2238"/>
      <c r="EIY89" s="2238"/>
      <c r="EIZ89" s="2238"/>
      <c r="EJA89" s="2238"/>
      <c r="EJB89" s="2238"/>
      <c r="EJC89" s="2238"/>
      <c r="EJD89" s="2238"/>
      <c r="EJE89" s="2238"/>
      <c r="EJF89" s="2238"/>
      <c r="EJG89" s="2238"/>
      <c r="EJH89" s="2238"/>
      <c r="EJI89" s="2238"/>
      <c r="EJJ89" s="2238"/>
      <c r="EJK89" s="2238"/>
      <c r="EJL89" s="2238"/>
      <c r="EJM89" s="2238"/>
      <c r="EJN89" s="2238"/>
      <c r="EJO89" s="2238"/>
      <c r="EJP89" s="2238"/>
      <c r="EJQ89" s="2238"/>
      <c r="EJR89" s="2238"/>
      <c r="EJS89" s="2238"/>
      <c r="EJT89" s="2238"/>
      <c r="EJU89" s="2238"/>
      <c r="EJV89" s="2238"/>
      <c r="EJW89" s="2238"/>
      <c r="EJX89" s="2238"/>
      <c r="EJY89" s="2238"/>
      <c r="EJZ89" s="2238"/>
      <c r="EKA89" s="2238"/>
      <c r="EKB89" s="2238"/>
      <c r="EKC89" s="2238"/>
      <c r="EKD89" s="2238"/>
      <c r="EKE89" s="2238"/>
      <c r="EKF89" s="2238"/>
      <c r="EKG89" s="2238"/>
      <c r="EKH89" s="2238"/>
      <c r="EKI89" s="2238"/>
      <c r="EKJ89" s="2238"/>
      <c r="EKK89" s="2238"/>
      <c r="EKL89" s="2238"/>
      <c r="EKM89" s="2238"/>
      <c r="EKN89" s="2238"/>
      <c r="EKO89" s="2238"/>
      <c r="EKP89" s="2238"/>
      <c r="EKQ89" s="2238"/>
      <c r="EKR89" s="2238"/>
      <c r="EKS89" s="2238"/>
      <c r="EKT89" s="2238"/>
      <c r="EKU89" s="2238"/>
      <c r="EKV89" s="2238"/>
      <c r="EKW89" s="2238"/>
      <c r="EKX89" s="2238"/>
      <c r="EKY89" s="2238"/>
      <c r="EKZ89" s="2238"/>
      <c r="ELA89" s="2238"/>
      <c r="ELB89" s="2238"/>
      <c r="ELC89" s="2238"/>
      <c r="ELD89" s="2238"/>
      <c r="ELE89" s="2238"/>
      <c r="ELF89" s="2238"/>
      <c r="ELG89" s="2238"/>
      <c r="ELH89" s="2238"/>
      <c r="ELI89" s="2238"/>
      <c r="ELJ89" s="2238"/>
      <c r="ELK89" s="2238"/>
      <c r="ELL89" s="2238"/>
      <c r="ELM89" s="2238"/>
      <c r="ELN89" s="2238"/>
      <c r="ELO89" s="2238"/>
      <c r="ELP89" s="2238"/>
      <c r="ELQ89" s="2238"/>
      <c r="ELR89" s="2238"/>
      <c r="ELS89" s="2238"/>
      <c r="ELT89" s="2238"/>
      <c r="ELU89" s="2238"/>
      <c r="ELV89" s="2238"/>
      <c r="ELW89" s="2238"/>
      <c r="ELX89" s="2238"/>
      <c r="ELY89" s="2238"/>
      <c r="ELZ89" s="2238"/>
      <c r="EMA89" s="2238"/>
      <c r="EMB89" s="2238"/>
      <c r="EMC89" s="2238"/>
      <c r="EMD89" s="2238"/>
      <c r="EME89" s="2238"/>
      <c r="EMF89" s="2238"/>
      <c r="EMG89" s="2238"/>
      <c r="EMH89" s="2238"/>
      <c r="EMI89" s="2238"/>
      <c r="EMJ89" s="2238"/>
      <c r="EMK89" s="2238"/>
      <c r="EML89" s="2238"/>
      <c r="EMM89" s="2238"/>
      <c r="EMN89" s="2238"/>
      <c r="EMO89" s="2238"/>
      <c r="EMP89" s="2238"/>
      <c r="EMQ89" s="2238"/>
      <c r="EMR89" s="2238"/>
      <c r="EMS89" s="2238"/>
      <c r="EMT89" s="2238"/>
      <c r="EMU89" s="2238"/>
      <c r="EMV89" s="2238"/>
      <c r="EMW89" s="2238"/>
      <c r="EMX89" s="2238"/>
      <c r="EMY89" s="2238"/>
      <c r="EMZ89" s="2238"/>
      <c r="ENA89" s="2238"/>
      <c r="ENB89" s="2238"/>
      <c r="ENC89" s="2238"/>
      <c r="END89" s="2238"/>
      <c r="ENE89" s="2238"/>
      <c r="ENF89" s="2238"/>
      <c r="ENG89" s="2238"/>
      <c r="ENH89" s="2238"/>
      <c r="ENI89" s="2238"/>
      <c r="ENJ89" s="2238"/>
      <c r="ENK89" s="2238"/>
      <c r="ENL89" s="2238"/>
      <c r="ENM89" s="2238"/>
      <c r="ENN89" s="2238"/>
      <c r="ENO89" s="2238"/>
      <c r="ENP89" s="2238"/>
      <c r="ENQ89" s="2238"/>
      <c r="ENR89" s="2238"/>
      <c r="ENS89" s="2238"/>
      <c r="ENT89" s="2238"/>
      <c r="ENU89" s="2238"/>
      <c r="ENV89" s="2238"/>
      <c r="ENW89" s="2238"/>
      <c r="ENX89" s="2238"/>
      <c r="ENY89" s="2238"/>
      <c r="ENZ89" s="2238"/>
      <c r="EOA89" s="2238"/>
      <c r="EOB89" s="2238"/>
      <c r="EOC89" s="2238"/>
      <c r="EOD89" s="2238"/>
      <c r="EOE89" s="2238"/>
      <c r="EOF89" s="2238"/>
      <c r="EOG89" s="2238"/>
      <c r="EOH89" s="2238"/>
      <c r="EOI89" s="2238"/>
      <c r="EOJ89" s="2238"/>
      <c r="EOK89" s="2238"/>
      <c r="EOL89" s="2238"/>
      <c r="EOM89" s="2238"/>
      <c r="EON89" s="2238"/>
      <c r="EOO89" s="2238"/>
      <c r="EOP89" s="2238"/>
      <c r="EOQ89" s="2238"/>
      <c r="EOR89" s="2238"/>
      <c r="EOS89" s="2238"/>
      <c r="EOT89" s="2238"/>
      <c r="EOU89" s="2238"/>
      <c r="EOV89" s="2238"/>
      <c r="EOW89" s="2238"/>
      <c r="EOX89" s="2238"/>
      <c r="EOY89" s="2238"/>
      <c r="EOZ89" s="2238"/>
      <c r="EPA89" s="2238"/>
      <c r="EPB89" s="2238"/>
      <c r="EPC89" s="2238"/>
      <c r="EPD89" s="2238"/>
      <c r="EPE89" s="2238"/>
      <c r="EPF89" s="2238"/>
      <c r="EPG89" s="2238"/>
      <c r="EPH89" s="2238"/>
      <c r="EPI89" s="2238"/>
      <c r="EPJ89" s="2238"/>
      <c r="EPK89" s="2238"/>
      <c r="EPL89" s="2238"/>
      <c r="EPM89" s="2238"/>
      <c r="EPN89" s="2238"/>
      <c r="EPO89" s="2238"/>
      <c r="EPP89" s="2238"/>
      <c r="EPQ89" s="2238"/>
      <c r="EPR89" s="2238"/>
      <c r="EPS89" s="2238"/>
      <c r="EPT89" s="2238"/>
      <c r="EPU89" s="2238"/>
      <c r="EPV89" s="2238"/>
      <c r="EPW89" s="2238"/>
      <c r="EPX89" s="2238"/>
      <c r="EPY89" s="2238"/>
      <c r="EPZ89" s="2238"/>
      <c r="EQA89" s="2238"/>
      <c r="EQB89" s="2238"/>
      <c r="EQC89" s="2238"/>
      <c r="EQD89" s="2238"/>
      <c r="EQE89" s="2238"/>
      <c r="EQF89" s="2238"/>
      <c r="EQG89" s="2238"/>
      <c r="EQH89" s="2238"/>
      <c r="EQI89" s="2238"/>
      <c r="EQJ89" s="2238"/>
      <c r="EQK89" s="2238"/>
      <c r="EQL89" s="2238"/>
      <c r="EQM89" s="2238"/>
      <c r="EQN89" s="2238"/>
      <c r="EQO89" s="2238"/>
      <c r="EQP89" s="2238"/>
      <c r="EQQ89" s="2238"/>
      <c r="EQR89" s="2238"/>
      <c r="EQS89" s="2238"/>
      <c r="EQT89" s="2238"/>
      <c r="EQU89" s="2238"/>
      <c r="EQV89" s="2238"/>
      <c r="EQW89" s="2238"/>
      <c r="EQX89" s="2238"/>
      <c r="EQY89" s="2238"/>
      <c r="EQZ89" s="2238"/>
      <c r="ERA89" s="2238"/>
      <c r="ERB89" s="2238"/>
      <c r="ERC89" s="2238"/>
      <c r="ERD89" s="2238"/>
      <c r="ERE89" s="2238"/>
      <c r="ERF89" s="2238"/>
      <c r="ERG89" s="2238"/>
      <c r="ERH89" s="2238"/>
      <c r="ERI89" s="2238"/>
      <c r="ERJ89" s="2238"/>
      <c r="ERK89" s="2238"/>
      <c r="ERL89" s="2238"/>
      <c r="ERM89" s="2238"/>
      <c r="ERN89" s="2238"/>
      <c r="ERO89" s="2238"/>
      <c r="ERP89" s="2238"/>
      <c r="ERQ89" s="2238"/>
      <c r="ERR89" s="2238"/>
      <c r="ERS89" s="2238"/>
      <c r="ERT89" s="2238"/>
      <c r="ERU89" s="2238"/>
      <c r="ERV89" s="2238"/>
      <c r="ERW89" s="2238"/>
      <c r="ERX89" s="2238"/>
      <c r="ERY89" s="2238"/>
      <c r="ERZ89" s="2238"/>
      <c r="ESA89" s="2238"/>
      <c r="ESB89" s="2238"/>
      <c r="ESC89" s="2238"/>
      <c r="ESD89" s="2238"/>
      <c r="ESE89" s="2238"/>
      <c r="ESF89" s="2238"/>
      <c r="ESG89" s="2238"/>
      <c r="ESH89" s="2238"/>
      <c r="ESI89" s="2238"/>
      <c r="ESJ89" s="2238"/>
      <c r="ESK89" s="2238"/>
      <c r="ESL89" s="2238"/>
      <c r="ESM89" s="2238"/>
      <c r="ESN89" s="2238"/>
      <c r="ESO89" s="2238"/>
      <c r="ESP89" s="2238"/>
      <c r="ESQ89" s="2238"/>
      <c r="ESR89" s="2238"/>
      <c r="ESS89" s="2238"/>
      <c r="EST89" s="2238"/>
      <c r="ESU89" s="2238"/>
      <c r="ESV89" s="2238"/>
      <c r="ESW89" s="2238"/>
      <c r="ESX89" s="2238"/>
      <c r="ESY89" s="2238"/>
      <c r="ESZ89" s="2238"/>
      <c r="ETA89" s="2238"/>
      <c r="ETB89" s="2238"/>
      <c r="ETC89" s="2238"/>
      <c r="ETD89" s="2238"/>
      <c r="ETE89" s="2238"/>
      <c r="ETF89" s="2238"/>
      <c r="ETG89" s="2238"/>
      <c r="ETH89" s="2238"/>
      <c r="ETI89" s="2238"/>
      <c r="ETJ89" s="2238"/>
      <c r="ETK89" s="2238"/>
      <c r="ETL89" s="2238"/>
      <c r="ETM89" s="2238"/>
      <c r="ETN89" s="2238"/>
      <c r="ETO89" s="2238"/>
      <c r="ETP89" s="2238"/>
      <c r="ETQ89" s="2238"/>
      <c r="ETR89" s="2238"/>
      <c r="ETS89" s="2238"/>
      <c r="ETT89" s="2238"/>
      <c r="ETU89" s="2238"/>
      <c r="ETV89" s="2238"/>
      <c r="ETW89" s="2238"/>
      <c r="ETX89" s="2238"/>
      <c r="ETY89" s="2238"/>
      <c r="ETZ89" s="2238"/>
      <c r="EUA89" s="2238"/>
      <c r="EUB89" s="2238"/>
      <c r="EUC89" s="2238"/>
      <c r="EUD89" s="2238"/>
      <c r="EUE89" s="2238"/>
      <c r="EUF89" s="2238"/>
      <c r="EUG89" s="2238"/>
      <c r="EUH89" s="2238"/>
      <c r="EUI89" s="2238"/>
      <c r="EUJ89" s="2238"/>
      <c r="EUK89" s="2238"/>
      <c r="EUL89" s="2238"/>
      <c r="EUM89" s="2238"/>
      <c r="EUN89" s="2238"/>
      <c r="EUO89" s="2238"/>
      <c r="EUP89" s="2238"/>
      <c r="EUQ89" s="2238"/>
      <c r="EUR89" s="2238"/>
      <c r="EUS89" s="2238"/>
      <c r="EUT89" s="2238"/>
      <c r="EUU89" s="2238"/>
      <c r="EUV89" s="2238"/>
      <c r="EUW89" s="2238"/>
      <c r="EUX89" s="2238"/>
      <c r="EUY89" s="2238"/>
      <c r="EUZ89" s="2238"/>
      <c r="EVA89" s="2238"/>
      <c r="EVB89" s="2238"/>
      <c r="EVC89" s="2238"/>
      <c r="EVD89" s="2238"/>
      <c r="EVE89" s="2238"/>
      <c r="EVF89" s="2238"/>
      <c r="EVG89" s="2238"/>
      <c r="EVH89" s="2238"/>
      <c r="EVI89" s="2238"/>
      <c r="EVJ89" s="2238"/>
      <c r="EVK89" s="2238"/>
      <c r="EVL89" s="2238"/>
      <c r="EVM89" s="2238"/>
      <c r="EVN89" s="2238"/>
      <c r="EVO89" s="2238"/>
      <c r="EVP89" s="2238"/>
      <c r="EVQ89" s="2238"/>
      <c r="EVR89" s="2238"/>
      <c r="EVS89" s="2238"/>
      <c r="EVT89" s="2238"/>
      <c r="EVU89" s="2238"/>
      <c r="EVV89" s="2238"/>
      <c r="EVW89" s="2238"/>
      <c r="EVX89" s="2238"/>
      <c r="EVY89" s="2238"/>
      <c r="EVZ89" s="2238"/>
      <c r="EWA89" s="2238"/>
      <c r="EWB89" s="2238"/>
      <c r="EWC89" s="2238"/>
      <c r="EWD89" s="2238"/>
      <c r="EWE89" s="2238"/>
      <c r="EWF89" s="2238"/>
      <c r="EWG89" s="2238"/>
      <c r="EWH89" s="2238"/>
      <c r="EWI89" s="2238"/>
      <c r="EWJ89" s="2238"/>
      <c r="EWK89" s="2238"/>
      <c r="EWL89" s="2238"/>
      <c r="EWM89" s="2238"/>
      <c r="EWN89" s="2238"/>
      <c r="EWO89" s="2238"/>
      <c r="EWP89" s="2238"/>
      <c r="EWQ89" s="2238"/>
      <c r="EWR89" s="2238"/>
      <c r="EWS89" s="2238"/>
      <c r="EWT89" s="2238"/>
      <c r="EWU89" s="2238"/>
      <c r="EWV89" s="2238"/>
      <c r="EWW89" s="2238"/>
      <c r="EWX89" s="2238"/>
      <c r="EWY89" s="2238"/>
      <c r="EWZ89" s="2238"/>
      <c r="EXA89" s="2238"/>
      <c r="EXB89" s="2238"/>
      <c r="EXC89" s="2238"/>
      <c r="EXD89" s="2238"/>
      <c r="EXE89" s="2238"/>
      <c r="EXF89" s="2238"/>
      <c r="EXG89" s="2238"/>
      <c r="EXH89" s="2238"/>
      <c r="EXI89" s="2238"/>
      <c r="EXJ89" s="2238"/>
      <c r="EXK89" s="2238"/>
      <c r="EXL89" s="2238"/>
      <c r="EXM89" s="2238"/>
      <c r="EXN89" s="2238"/>
      <c r="EXO89" s="2238"/>
      <c r="EXP89" s="2238"/>
      <c r="EXQ89" s="2238"/>
      <c r="EXR89" s="2238"/>
      <c r="EXS89" s="2238"/>
      <c r="EXT89" s="2238"/>
      <c r="EXU89" s="2238"/>
      <c r="EXV89" s="2238"/>
      <c r="EXW89" s="2238"/>
      <c r="EXX89" s="2238"/>
      <c r="EXY89" s="2238"/>
      <c r="EXZ89" s="2238"/>
      <c r="EYA89" s="2238"/>
      <c r="EYB89" s="2238"/>
      <c r="EYC89" s="2238"/>
      <c r="EYD89" s="2238"/>
      <c r="EYE89" s="2238"/>
      <c r="EYF89" s="2238"/>
      <c r="EYG89" s="2238"/>
      <c r="EYH89" s="2238"/>
      <c r="EYI89" s="2238"/>
      <c r="EYJ89" s="2238"/>
      <c r="EYK89" s="2238"/>
      <c r="EYL89" s="2238"/>
      <c r="EYM89" s="2238"/>
      <c r="EYN89" s="2238"/>
      <c r="EYO89" s="2238"/>
      <c r="EYP89" s="2238"/>
      <c r="EYQ89" s="2238"/>
      <c r="EYR89" s="2238"/>
      <c r="EYS89" s="2238"/>
      <c r="EYT89" s="2238"/>
      <c r="EYU89" s="2238"/>
      <c r="EYV89" s="2238"/>
      <c r="EYW89" s="2238"/>
      <c r="EYX89" s="2238"/>
      <c r="EYY89" s="2238"/>
      <c r="EYZ89" s="2238"/>
      <c r="EZA89" s="2238"/>
      <c r="EZB89" s="2238"/>
      <c r="EZC89" s="2238"/>
      <c r="EZD89" s="2238"/>
      <c r="EZE89" s="2238"/>
      <c r="EZF89" s="2238"/>
      <c r="EZG89" s="2238"/>
      <c r="EZH89" s="2238"/>
      <c r="EZI89" s="2238"/>
      <c r="EZJ89" s="2238"/>
      <c r="EZK89" s="2238"/>
      <c r="EZL89" s="2238"/>
      <c r="EZM89" s="2238"/>
      <c r="EZN89" s="2238"/>
      <c r="EZO89" s="2238"/>
      <c r="EZP89" s="2238"/>
      <c r="EZQ89" s="2238"/>
      <c r="EZR89" s="2238"/>
      <c r="EZS89" s="2238"/>
      <c r="EZT89" s="2238"/>
      <c r="EZU89" s="2238"/>
      <c r="EZV89" s="2238"/>
      <c r="EZW89" s="2238"/>
      <c r="EZX89" s="2238"/>
      <c r="EZY89" s="2238"/>
      <c r="EZZ89" s="2238"/>
      <c r="FAA89" s="2238"/>
      <c r="FAB89" s="2238"/>
      <c r="FAC89" s="2238"/>
      <c r="FAD89" s="2238"/>
      <c r="FAE89" s="2238"/>
      <c r="FAF89" s="2238"/>
      <c r="FAG89" s="2238"/>
      <c r="FAH89" s="2238"/>
      <c r="FAI89" s="2238"/>
      <c r="FAJ89" s="2238"/>
      <c r="FAK89" s="2238"/>
      <c r="FAL89" s="2238"/>
      <c r="FAM89" s="2238"/>
      <c r="FAN89" s="2238"/>
      <c r="FAO89" s="2238"/>
      <c r="FAP89" s="2238"/>
      <c r="FAQ89" s="2238"/>
      <c r="FAR89" s="2238"/>
      <c r="FAS89" s="2238"/>
      <c r="FAT89" s="2238"/>
      <c r="FAU89" s="2238"/>
      <c r="FAV89" s="2238"/>
      <c r="FAW89" s="2238"/>
      <c r="FAX89" s="2238"/>
      <c r="FAY89" s="2238"/>
      <c r="FAZ89" s="2238"/>
      <c r="FBA89" s="2238"/>
      <c r="FBB89" s="2238"/>
      <c r="FBC89" s="2238"/>
      <c r="FBD89" s="2238"/>
      <c r="FBE89" s="2238"/>
      <c r="FBF89" s="2238"/>
      <c r="FBG89" s="2238"/>
      <c r="FBH89" s="2238"/>
      <c r="FBI89" s="2238"/>
      <c r="FBJ89" s="2238"/>
      <c r="FBK89" s="2238"/>
      <c r="FBL89" s="2238"/>
      <c r="FBM89" s="2238"/>
      <c r="FBN89" s="2238"/>
      <c r="FBO89" s="2238"/>
      <c r="FBP89" s="2238"/>
      <c r="FBQ89" s="2238"/>
      <c r="FBR89" s="2238"/>
      <c r="FBS89" s="2238"/>
      <c r="FBT89" s="2238"/>
      <c r="FBU89" s="2238"/>
      <c r="FBV89" s="2238"/>
      <c r="FBW89" s="2238"/>
      <c r="FBX89" s="2238"/>
      <c r="FBY89" s="2238"/>
      <c r="FBZ89" s="2238"/>
      <c r="FCA89" s="2238"/>
      <c r="FCB89" s="2238"/>
      <c r="FCC89" s="2238"/>
      <c r="FCD89" s="2238"/>
      <c r="FCE89" s="2238"/>
      <c r="FCF89" s="2238"/>
      <c r="FCG89" s="2238"/>
      <c r="FCH89" s="2238"/>
      <c r="FCI89" s="2238"/>
      <c r="FCJ89" s="2238"/>
      <c r="FCK89" s="2238"/>
      <c r="FCL89" s="2238"/>
      <c r="FCM89" s="2238"/>
      <c r="FCN89" s="2238"/>
      <c r="FCO89" s="2238"/>
      <c r="FCP89" s="2238"/>
      <c r="FCQ89" s="2238"/>
      <c r="FCR89" s="2238"/>
      <c r="FCS89" s="2238"/>
      <c r="FCT89" s="2238"/>
      <c r="FCU89" s="2238"/>
      <c r="FCV89" s="2238"/>
      <c r="FCW89" s="2238"/>
      <c r="FCX89" s="2238"/>
      <c r="FCY89" s="2238"/>
      <c r="FCZ89" s="2238"/>
      <c r="FDA89" s="2238"/>
      <c r="FDB89" s="2238"/>
      <c r="FDC89" s="2238"/>
      <c r="FDD89" s="2238"/>
      <c r="FDE89" s="2238"/>
      <c r="FDF89" s="2238"/>
      <c r="FDG89" s="2238"/>
      <c r="FDH89" s="2238"/>
      <c r="FDI89" s="2238"/>
      <c r="FDJ89" s="2238"/>
      <c r="FDK89" s="2238"/>
      <c r="FDL89" s="2238"/>
      <c r="FDM89" s="2238"/>
      <c r="FDN89" s="2238"/>
      <c r="FDO89" s="2238"/>
      <c r="FDP89" s="2238"/>
      <c r="FDQ89" s="2238"/>
      <c r="FDR89" s="2238"/>
      <c r="FDS89" s="2238"/>
      <c r="FDT89" s="2238"/>
      <c r="FDU89" s="2238"/>
      <c r="FDV89" s="2238"/>
      <c r="FDW89" s="2238"/>
      <c r="FDX89" s="2238"/>
      <c r="FDY89" s="2238"/>
      <c r="FDZ89" s="2238"/>
      <c r="FEA89" s="2238"/>
      <c r="FEB89" s="2238"/>
      <c r="FEC89" s="2238"/>
      <c r="FED89" s="2238"/>
      <c r="FEE89" s="2238"/>
      <c r="FEF89" s="2238"/>
      <c r="FEG89" s="2238"/>
      <c r="FEH89" s="2238"/>
      <c r="FEI89" s="2238"/>
      <c r="FEJ89" s="2238"/>
      <c r="FEK89" s="2238"/>
      <c r="FEL89" s="2238"/>
      <c r="FEM89" s="2238"/>
      <c r="FEN89" s="2238"/>
      <c r="FEO89" s="2238"/>
      <c r="FEP89" s="2238"/>
      <c r="FEQ89" s="2238"/>
      <c r="FER89" s="2238"/>
      <c r="FES89" s="2238"/>
      <c r="FET89" s="2238"/>
      <c r="FEU89" s="2238"/>
      <c r="FEV89" s="2238"/>
      <c r="FEW89" s="2238"/>
      <c r="FEX89" s="2238"/>
      <c r="FEY89" s="2238"/>
      <c r="FEZ89" s="2238"/>
      <c r="FFA89" s="2238"/>
      <c r="FFB89" s="2238"/>
      <c r="FFC89" s="2238"/>
      <c r="FFD89" s="2238"/>
      <c r="FFE89" s="2238"/>
      <c r="FFF89" s="2238"/>
      <c r="FFG89" s="2238"/>
      <c r="FFH89" s="2238"/>
      <c r="FFI89" s="2238"/>
      <c r="FFJ89" s="2238"/>
      <c r="FFK89" s="2238"/>
      <c r="FFL89" s="2238"/>
      <c r="FFM89" s="2238"/>
      <c r="FFN89" s="2238"/>
      <c r="FFO89" s="2238"/>
      <c r="FFP89" s="2238"/>
      <c r="FFQ89" s="2238"/>
      <c r="FFR89" s="2238"/>
      <c r="FFS89" s="2238"/>
      <c r="FFT89" s="2238"/>
      <c r="FFU89" s="2238"/>
      <c r="FFV89" s="2238"/>
      <c r="FFW89" s="2238"/>
      <c r="FFX89" s="2238"/>
      <c r="FFY89" s="2238"/>
      <c r="FFZ89" s="2238"/>
      <c r="FGA89" s="2238"/>
      <c r="FGB89" s="2238"/>
      <c r="FGC89" s="2238"/>
      <c r="FGD89" s="2238"/>
      <c r="FGE89" s="2238"/>
      <c r="FGF89" s="2238"/>
      <c r="FGG89" s="2238"/>
      <c r="FGH89" s="2238"/>
      <c r="FGI89" s="2238"/>
      <c r="FGJ89" s="2238"/>
      <c r="FGK89" s="2238"/>
      <c r="FGL89" s="2238"/>
      <c r="FGM89" s="2238"/>
      <c r="FGN89" s="2238"/>
      <c r="FGO89" s="2238"/>
      <c r="FGP89" s="2238"/>
      <c r="FGQ89" s="2238"/>
      <c r="FGR89" s="2238"/>
      <c r="FGS89" s="2238"/>
      <c r="FGT89" s="2238"/>
      <c r="FGU89" s="2238"/>
      <c r="FGV89" s="2238"/>
      <c r="FGW89" s="2238"/>
      <c r="FGX89" s="2238"/>
      <c r="FGY89" s="2238"/>
      <c r="FGZ89" s="2238"/>
      <c r="FHA89" s="2238"/>
      <c r="FHB89" s="2238"/>
      <c r="FHC89" s="2238"/>
      <c r="FHD89" s="2238"/>
      <c r="FHE89" s="2238"/>
      <c r="FHF89" s="2238"/>
      <c r="FHG89" s="2238"/>
      <c r="FHH89" s="2238"/>
      <c r="FHI89" s="2238"/>
      <c r="FHJ89" s="2238"/>
      <c r="FHK89" s="2238"/>
      <c r="FHL89" s="2238"/>
      <c r="FHM89" s="2238"/>
      <c r="FHN89" s="2238"/>
      <c r="FHO89" s="2238"/>
      <c r="FHP89" s="2238"/>
      <c r="FHQ89" s="2238"/>
      <c r="FHR89" s="2238"/>
      <c r="FHS89" s="2238"/>
      <c r="FHT89" s="2238"/>
      <c r="FHU89" s="2238"/>
      <c r="FHV89" s="2238"/>
      <c r="FHW89" s="2238"/>
      <c r="FHX89" s="2238"/>
      <c r="FHY89" s="2238"/>
      <c r="FHZ89" s="2238"/>
      <c r="FIA89" s="2238"/>
      <c r="FIB89" s="2238"/>
      <c r="FIC89" s="2238"/>
      <c r="FID89" s="2238"/>
      <c r="FIE89" s="2238"/>
      <c r="FIF89" s="2238"/>
      <c r="FIG89" s="2238"/>
      <c r="FIH89" s="2238"/>
      <c r="FII89" s="2238"/>
      <c r="FIJ89" s="2238"/>
      <c r="FIK89" s="2238"/>
      <c r="FIL89" s="2238"/>
      <c r="FIM89" s="2238"/>
      <c r="FIN89" s="2238"/>
      <c r="FIO89" s="2238"/>
      <c r="FIP89" s="2238"/>
      <c r="FIQ89" s="2238"/>
      <c r="FIR89" s="2238"/>
      <c r="FIS89" s="2238"/>
      <c r="FIT89" s="2238"/>
      <c r="FIU89" s="2238"/>
      <c r="FIV89" s="2238"/>
      <c r="FIW89" s="2238"/>
      <c r="FIX89" s="2238"/>
      <c r="FIY89" s="2238"/>
      <c r="FIZ89" s="2238"/>
      <c r="FJA89" s="2238"/>
      <c r="FJB89" s="2238"/>
      <c r="FJC89" s="2238"/>
      <c r="FJD89" s="2238"/>
      <c r="FJE89" s="2238"/>
      <c r="FJF89" s="2238"/>
      <c r="FJG89" s="2238"/>
      <c r="FJH89" s="2238"/>
      <c r="FJI89" s="2238"/>
      <c r="FJJ89" s="2238"/>
      <c r="FJK89" s="2238"/>
      <c r="FJL89" s="2238"/>
      <c r="FJM89" s="2238"/>
      <c r="FJN89" s="2238"/>
      <c r="FJO89" s="2238"/>
      <c r="FJP89" s="2238"/>
      <c r="FJQ89" s="2238"/>
      <c r="FJR89" s="2238"/>
      <c r="FJS89" s="2238"/>
      <c r="FJT89" s="2238"/>
      <c r="FJU89" s="2238"/>
      <c r="FJV89" s="2238"/>
      <c r="FJW89" s="2238"/>
      <c r="FJX89" s="2238"/>
      <c r="FJY89" s="2238"/>
      <c r="FJZ89" s="2238"/>
      <c r="FKA89" s="2238"/>
      <c r="FKB89" s="2238"/>
      <c r="FKC89" s="2238"/>
      <c r="FKD89" s="2238"/>
      <c r="FKE89" s="2238"/>
      <c r="FKF89" s="2238"/>
      <c r="FKG89" s="2238"/>
      <c r="FKH89" s="2238"/>
      <c r="FKI89" s="2238"/>
      <c r="FKJ89" s="2238"/>
      <c r="FKK89" s="2238"/>
      <c r="FKL89" s="2238"/>
      <c r="FKM89" s="2238"/>
      <c r="FKN89" s="2238"/>
      <c r="FKO89" s="2238"/>
      <c r="FKP89" s="2238"/>
      <c r="FKQ89" s="2238"/>
      <c r="FKR89" s="2238"/>
      <c r="FKS89" s="2238"/>
      <c r="FKT89" s="2238"/>
      <c r="FKU89" s="2238"/>
      <c r="FKV89" s="2238"/>
      <c r="FKW89" s="2238"/>
      <c r="FKX89" s="2238"/>
      <c r="FKY89" s="2238"/>
      <c r="FKZ89" s="2238"/>
      <c r="FLA89" s="2238"/>
      <c r="FLB89" s="2238"/>
      <c r="FLC89" s="2238"/>
      <c r="FLD89" s="2238"/>
      <c r="FLE89" s="2238"/>
      <c r="FLF89" s="2238"/>
      <c r="FLG89" s="2238"/>
      <c r="FLH89" s="2238"/>
      <c r="FLI89" s="2238"/>
      <c r="FLJ89" s="2238"/>
      <c r="FLK89" s="2238"/>
      <c r="FLL89" s="2238"/>
      <c r="FLM89" s="2238"/>
      <c r="FLN89" s="2238"/>
      <c r="FLO89" s="2238"/>
      <c r="FLP89" s="2238"/>
      <c r="FLQ89" s="2238"/>
      <c r="FLR89" s="2238"/>
      <c r="FLS89" s="2238"/>
      <c r="FLT89" s="2238"/>
      <c r="FLU89" s="2238"/>
      <c r="FLV89" s="2238"/>
      <c r="FLW89" s="2238"/>
      <c r="FLX89" s="2238"/>
      <c r="FLY89" s="2238"/>
      <c r="FLZ89" s="2238"/>
      <c r="FMA89" s="2238"/>
      <c r="FMB89" s="2238"/>
      <c r="FMC89" s="2238"/>
      <c r="FMD89" s="2238"/>
      <c r="FME89" s="2238"/>
      <c r="FMF89" s="2238"/>
      <c r="FMG89" s="2238"/>
      <c r="FMH89" s="2238"/>
      <c r="FMI89" s="2238"/>
      <c r="FMJ89" s="2238"/>
      <c r="FMK89" s="2238"/>
      <c r="FML89" s="2238"/>
      <c r="FMM89" s="2238"/>
      <c r="FMN89" s="2238"/>
      <c r="FMO89" s="2238"/>
      <c r="FMP89" s="2238"/>
      <c r="FMQ89" s="2238"/>
      <c r="FMR89" s="2238"/>
      <c r="FMS89" s="2238"/>
      <c r="FMT89" s="2238"/>
      <c r="FMU89" s="2238"/>
      <c r="FMV89" s="2238"/>
      <c r="FMW89" s="2238"/>
      <c r="FMX89" s="2238"/>
      <c r="FMY89" s="2238"/>
      <c r="FMZ89" s="2238"/>
      <c r="FNA89" s="2238"/>
      <c r="FNB89" s="2238"/>
      <c r="FNC89" s="2238"/>
      <c r="FND89" s="2238"/>
      <c r="FNE89" s="2238"/>
      <c r="FNF89" s="2238"/>
      <c r="FNG89" s="2238"/>
      <c r="FNH89" s="2238"/>
      <c r="FNI89" s="2238"/>
      <c r="FNJ89" s="2238"/>
      <c r="FNK89" s="2238"/>
      <c r="FNL89" s="2238"/>
      <c r="FNM89" s="2238"/>
      <c r="FNN89" s="2238"/>
      <c r="FNO89" s="2238"/>
      <c r="FNP89" s="2238"/>
      <c r="FNQ89" s="2238"/>
      <c r="FNR89" s="2238"/>
      <c r="FNS89" s="2238"/>
      <c r="FNT89" s="2238"/>
      <c r="FNU89" s="2238"/>
      <c r="FNV89" s="2238"/>
      <c r="FNW89" s="2238"/>
      <c r="FNX89" s="2238"/>
      <c r="FNY89" s="2238"/>
      <c r="FNZ89" s="2238"/>
      <c r="FOA89" s="2238"/>
      <c r="FOB89" s="2238"/>
      <c r="FOC89" s="2238"/>
      <c r="FOD89" s="2238"/>
      <c r="FOE89" s="2238"/>
      <c r="FOF89" s="2238"/>
      <c r="FOG89" s="2238"/>
      <c r="FOH89" s="2238"/>
      <c r="FOI89" s="2238"/>
      <c r="FOJ89" s="2238"/>
      <c r="FOK89" s="2238"/>
      <c r="FOL89" s="2238"/>
      <c r="FOM89" s="2238"/>
      <c r="FON89" s="2238"/>
      <c r="FOO89" s="2238"/>
      <c r="FOP89" s="2238"/>
      <c r="FOQ89" s="2238"/>
      <c r="FOR89" s="2238"/>
      <c r="FOS89" s="2238"/>
      <c r="FOT89" s="2238"/>
      <c r="FOU89" s="2238"/>
      <c r="FOV89" s="2238"/>
      <c r="FOW89" s="2238"/>
      <c r="FOX89" s="2238"/>
      <c r="FOY89" s="2238"/>
      <c r="FOZ89" s="2238"/>
      <c r="FPA89" s="2238"/>
      <c r="FPB89" s="2238"/>
      <c r="FPC89" s="2238"/>
      <c r="FPD89" s="2238"/>
      <c r="FPE89" s="2238"/>
      <c r="FPF89" s="2238"/>
      <c r="FPG89" s="2238"/>
      <c r="FPH89" s="2238"/>
      <c r="FPI89" s="2238"/>
      <c r="FPJ89" s="2238"/>
      <c r="FPK89" s="2238"/>
      <c r="FPL89" s="2238"/>
      <c r="FPM89" s="2238"/>
      <c r="FPN89" s="2238"/>
      <c r="FPO89" s="2238"/>
      <c r="FPP89" s="2238"/>
      <c r="FPQ89" s="2238"/>
      <c r="FPR89" s="2238"/>
      <c r="FPS89" s="2238"/>
      <c r="FPT89" s="2238"/>
      <c r="FPU89" s="2238"/>
      <c r="FPV89" s="2238"/>
      <c r="FPW89" s="2238"/>
      <c r="FPX89" s="2238"/>
      <c r="FPY89" s="2238"/>
      <c r="FPZ89" s="2238"/>
      <c r="FQA89" s="2238"/>
      <c r="FQB89" s="2238"/>
      <c r="FQC89" s="2238"/>
      <c r="FQD89" s="2238"/>
      <c r="FQE89" s="2238"/>
      <c r="FQF89" s="2238"/>
      <c r="FQG89" s="2238"/>
      <c r="FQH89" s="2238"/>
      <c r="FQI89" s="2238"/>
      <c r="FQJ89" s="2238"/>
      <c r="FQK89" s="2238"/>
      <c r="FQL89" s="2238"/>
      <c r="FQM89" s="2238"/>
      <c r="FQN89" s="2238"/>
      <c r="FQO89" s="2238"/>
      <c r="FQP89" s="2238"/>
      <c r="FQQ89" s="2238"/>
      <c r="FQR89" s="2238"/>
      <c r="FQS89" s="2238"/>
      <c r="FQT89" s="2238"/>
      <c r="FQU89" s="2238"/>
      <c r="FQV89" s="2238"/>
      <c r="FQW89" s="2238"/>
      <c r="FQX89" s="2238"/>
      <c r="FQY89" s="2238"/>
      <c r="FQZ89" s="2238"/>
      <c r="FRA89" s="2238"/>
      <c r="FRB89" s="2238"/>
      <c r="FRC89" s="2238"/>
      <c r="FRD89" s="2238"/>
      <c r="FRE89" s="2238"/>
      <c r="FRF89" s="2238"/>
      <c r="FRG89" s="2238"/>
      <c r="FRH89" s="2238"/>
      <c r="FRI89" s="2238"/>
      <c r="FRJ89" s="2238"/>
      <c r="FRK89" s="2238"/>
      <c r="FRL89" s="2238"/>
      <c r="FRM89" s="2238"/>
      <c r="FRN89" s="2238"/>
      <c r="FRO89" s="2238"/>
      <c r="FRP89" s="2238"/>
      <c r="FRQ89" s="2238"/>
      <c r="FRR89" s="2238"/>
      <c r="FRS89" s="2238"/>
      <c r="FRT89" s="2238"/>
      <c r="FRU89" s="2238"/>
      <c r="FRV89" s="2238"/>
      <c r="FRW89" s="2238"/>
      <c r="FRX89" s="2238"/>
      <c r="FRY89" s="2238"/>
      <c r="FRZ89" s="2238"/>
      <c r="FSA89" s="2238"/>
      <c r="FSB89" s="2238"/>
      <c r="FSC89" s="2238"/>
      <c r="FSD89" s="2238"/>
      <c r="FSE89" s="2238"/>
      <c r="FSF89" s="2238"/>
      <c r="FSG89" s="2238"/>
      <c r="FSH89" s="2238"/>
      <c r="FSI89" s="2238"/>
      <c r="FSJ89" s="2238"/>
      <c r="FSK89" s="2238"/>
      <c r="FSL89" s="2238"/>
      <c r="FSM89" s="2238"/>
      <c r="FSN89" s="2238"/>
      <c r="FSO89" s="2238"/>
      <c r="FSP89" s="2238"/>
      <c r="FSQ89" s="2238"/>
      <c r="FSR89" s="2238"/>
      <c r="FSS89" s="2238"/>
      <c r="FST89" s="2238"/>
      <c r="FSU89" s="2238"/>
      <c r="FSV89" s="2238"/>
      <c r="FSW89" s="2238"/>
      <c r="FSX89" s="2238"/>
      <c r="FSY89" s="2238"/>
      <c r="FSZ89" s="2238"/>
      <c r="FTA89" s="2238"/>
      <c r="FTB89" s="2238"/>
      <c r="FTC89" s="2238"/>
      <c r="FTD89" s="2238"/>
      <c r="FTE89" s="2238"/>
      <c r="FTF89" s="2238"/>
      <c r="FTG89" s="2238"/>
      <c r="FTH89" s="2238"/>
      <c r="FTI89" s="2238"/>
      <c r="FTJ89" s="2238"/>
      <c r="FTK89" s="2238"/>
      <c r="FTL89" s="2238"/>
      <c r="FTM89" s="2238"/>
      <c r="FTN89" s="2238"/>
      <c r="FTO89" s="2238"/>
      <c r="FTP89" s="2238"/>
      <c r="FTQ89" s="2238"/>
      <c r="FTR89" s="2238"/>
      <c r="FTS89" s="2238"/>
      <c r="FTT89" s="2238"/>
      <c r="FTU89" s="2238"/>
      <c r="FTV89" s="2238"/>
      <c r="FTW89" s="2238"/>
      <c r="FTX89" s="2238"/>
      <c r="FTY89" s="2238"/>
      <c r="FTZ89" s="2238"/>
      <c r="FUA89" s="2238"/>
      <c r="FUB89" s="2238"/>
      <c r="FUC89" s="2238"/>
      <c r="FUD89" s="2238"/>
      <c r="FUE89" s="2238"/>
      <c r="FUF89" s="2238"/>
      <c r="FUG89" s="2238"/>
      <c r="FUH89" s="2238"/>
      <c r="FUI89" s="2238"/>
      <c r="FUJ89" s="2238"/>
      <c r="FUK89" s="2238"/>
      <c r="FUL89" s="2238"/>
      <c r="FUM89" s="2238"/>
      <c r="FUN89" s="2238"/>
      <c r="FUO89" s="2238"/>
      <c r="FUP89" s="2238"/>
      <c r="FUQ89" s="2238"/>
      <c r="FUR89" s="2238"/>
      <c r="FUS89" s="2238"/>
      <c r="FUT89" s="2238"/>
      <c r="FUU89" s="2238"/>
      <c r="FUV89" s="2238"/>
      <c r="FUW89" s="2238"/>
      <c r="FUX89" s="2238"/>
      <c r="FUY89" s="2238"/>
      <c r="FUZ89" s="2238"/>
      <c r="FVA89" s="2238"/>
      <c r="FVB89" s="2238"/>
      <c r="FVC89" s="2238"/>
      <c r="FVD89" s="2238"/>
      <c r="FVE89" s="2238"/>
      <c r="FVF89" s="2238"/>
      <c r="FVG89" s="2238"/>
      <c r="FVH89" s="2238"/>
      <c r="FVI89" s="2238"/>
      <c r="FVJ89" s="2238"/>
      <c r="FVK89" s="2238"/>
      <c r="FVL89" s="2238"/>
      <c r="FVM89" s="2238"/>
      <c r="FVN89" s="2238"/>
      <c r="FVO89" s="2238"/>
      <c r="FVP89" s="2238"/>
      <c r="FVQ89" s="2238"/>
      <c r="FVR89" s="2238"/>
      <c r="FVS89" s="2238"/>
      <c r="FVT89" s="2238"/>
      <c r="FVU89" s="2238"/>
      <c r="FVV89" s="2238"/>
      <c r="FVW89" s="2238"/>
      <c r="FVX89" s="2238"/>
      <c r="FVY89" s="2238"/>
      <c r="FVZ89" s="2238"/>
      <c r="FWA89" s="2238"/>
      <c r="FWB89" s="2238"/>
      <c r="FWC89" s="2238"/>
      <c r="FWD89" s="2238"/>
      <c r="FWE89" s="2238"/>
      <c r="FWF89" s="2238"/>
      <c r="FWG89" s="2238"/>
      <c r="FWH89" s="2238"/>
      <c r="FWI89" s="2238"/>
      <c r="FWJ89" s="2238"/>
      <c r="FWK89" s="2238"/>
      <c r="FWL89" s="2238"/>
      <c r="FWM89" s="2238"/>
      <c r="FWN89" s="2238"/>
      <c r="FWO89" s="2238"/>
      <c r="FWP89" s="2238"/>
      <c r="FWQ89" s="2238"/>
      <c r="FWR89" s="2238"/>
      <c r="FWS89" s="2238"/>
      <c r="FWT89" s="2238"/>
      <c r="FWU89" s="2238"/>
      <c r="FWV89" s="2238"/>
      <c r="FWW89" s="2238"/>
      <c r="FWX89" s="2238"/>
      <c r="FWY89" s="2238"/>
      <c r="FWZ89" s="2238"/>
      <c r="FXA89" s="2238"/>
      <c r="FXB89" s="2238"/>
      <c r="FXC89" s="2238"/>
      <c r="FXD89" s="2238"/>
      <c r="FXE89" s="2238"/>
      <c r="FXF89" s="2238"/>
      <c r="FXG89" s="2238"/>
      <c r="FXH89" s="2238"/>
      <c r="FXI89" s="2238"/>
      <c r="FXJ89" s="2238"/>
      <c r="FXK89" s="2238"/>
      <c r="FXL89" s="2238"/>
      <c r="FXM89" s="2238"/>
      <c r="FXN89" s="2238"/>
      <c r="FXO89" s="2238"/>
      <c r="FXP89" s="2238"/>
      <c r="FXQ89" s="2238"/>
      <c r="FXR89" s="2238"/>
      <c r="FXS89" s="2238"/>
      <c r="FXT89" s="2238"/>
      <c r="FXU89" s="2238"/>
      <c r="FXV89" s="2238"/>
      <c r="FXW89" s="2238"/>
      <c r="FXX89" s="2238"/>
      <c r="FXY89" s="2238"/>
      <c r="FXZ89" s="2238"/>
      <c r="FYA89" s="2238"/>
      <c r="FYB89" s="2238"/>
      <c r="FYC89" s="2238"/>
      <c r="FYD89" s="2238"/>
      <c r="FYE89" s="2238"/>
      <c r="FYF89" s="2238"/>
      <c r="FYG89" s="2238"/>
      <c r="FYH89" s="2238"/>
      <c r="FYI89" s="2238"/>
      <c r="FYJ89" s="2238"/>
      <c r="FYK89" s="2238"/>
      <c r="FYL89" s="2238"/>
      <c r="FYM89" s="2238"/>
      <c r="FYN89" s="2238"/>
      <c r="FYO89" s="2238"/>
      <c r="FYP89" s="2238"/>
      <c r="FYQ89" s="2238"/>
      <c r="FYR89" s="2238"/>
      <c r="FYS89" s="2238"/>
      <c r="FYT89" s="2238"/>
      <c r="FYU89" s="2238"/>
      <c r="FYV89" s="2238"/>
      <c r="FYW89" s="2238"/>
      <c r="FYX89" s="2238"/>
      <c r="FYY89" s="2238"/>
      <c r="FYZ89" s="2238"/>
      <c r="FZA89" s="2238"/>
      <c r="FZB89" s="2238"/>
      <c r="FZC89" s="2238"/>
      <c r="FZD89" s="2238"/>
      <c r="FZE89" s="2238"/>
      <c r="FZF89" s="2238"/>
      <c r="FZG89" s="2238"/>
      <c r="FZH89" s="2238"/>
      <c r="FZI89" s="2238"/>
      <c r="FZJ89" s="2238"/>
      <c r="FZK89" s="2238"/>
      <c r="FZL89" s="2238"/>
      <c r="FZM89" s="2238"/>
      <c r="FZN89" s="2238"/>
      <c r="FZO89" s="2238"/>
      <c r="FZP89" s="2238"/>
      <c r="FZQ89" s="2238"/>
      <c r="FZR89" s="2238"/>
      <c r="FZS89" s="2238"/>
      <c r="FZT89" s="2238"/>
      <c r="FZU89" s="2238"/>
      <c r="FZV89" s="2238"/>
      <c r="FZW89" s="2238"/>
      <c r="FZX89" s="2238"/>
      <c r="FZY89" s="2238"/>
      <c r="FZZ89" s="2238"/>
      <c r="GAA89" s="2238"/>
      <c r="GAB89" s="2238"/>
      <c r="GAC89" s="2238"/>
      <c r="GAD89" s="2238"/>
      <c r="GAE89" s="2238"/>
      <c r="GAF89" s="2238"/>
      <c r="GAG89" s="2238"/>
      <c r="GAH89" s="2238"/>
      <c r="GAI89" s="2238"/>
      <c r="GAJ89" s="2238"/>
      <c r="GAK89" s="2238"/>
      <c r="GAL89" s="2238"/>
      <c r="GAM89" s="2238"/>
      <c r="GAN89" s="2238"/>
      <c r="GAO89" s="2238"/>
      <c r="GAP89" s="2238"/>
      <c r="GAQ89" s="2238"/>
      <c r="GAR89" s="2238"/>
      <c r="GAS89" s="2238"/>
      <c r="GAT89" s="2238"/>
      <c r="GAU89" s="2238"/>
      <c r="GAV89" s="2238"/>
      <c r="GAW89" s="2238"/>
      <c r="GAX89" s="2238"/>
      <c r="GAY89" s="2238"/>
      <c r="GAZ89" s="2238"/>
      <c r="GBA89" s="2238"/>
      <c r="GBB89" s="2238"/>
      <c r="GBC89" s="2238"/>
      <c r="GBD89" s="2238"/>
      <c r="GBE89" s="2238"/>
      <c r="GBF89" s="2238"/>
      <c r="GBG89" s="2238"/>
      <c r="GBH89" s="2238"/>
      <c r="GBI89" s="2238"/>
      <c r="GBJ89" s="2238"/>
      <c r="GBK89" s="2238"/>
      <c r="GBL89" s="2238"/>
      <c r="GBM89" s="2238"/>
      <c r="GBN89" s="2238"/>
      <c r="GBO89" s="2238"/>
      <c r="GBP89" s="2238"/>
      <c r="GBQ89" s="2238"/>
      <c r="GBR89" s="2238"/>
      <c r="GBS89" s="2238"/>
      <c r="GBT89" s="2238"/>
      <c r="GBU89" s="2238"/>
      <c r="GBV89" s="2238"/>
      <c r="GBW89" s="2238"/>
      <c r="GBX89" s="2238"/>
      <c r="GBY89" s="2238"/>
      <c r="GBZ89" s="2238"/>
      <c r="GCA89" s="2238"/>
      <c r="GCB89" s="2238"/>
      <c r="GCC89" s="2238"/>
      <c r="GCD89" s="2238"/>
      <c r="GCE89" s="2238"/>
      <c r="GCF89" s="2238"/>
      <c r="GCG89" s="2238"/>
      <c r="GCH89" s="2238"/>
      <c r="GCI89" s="2238"/>
      <c r="GCJ89" s="2238"/>
      <c r="GCK89" s="2238"/>
      <c r="GCL89" s="2238"/>
      <c r="GCM89" s="2238"/>
      <c r="GCN89" s="2238"/>
      <c r="GCO89" s="2238"/>
      <c r="GCP89" s="2238"/>
      <c r="GCQ89" s="2238"/>
      <c r="GCR89" s="2238"/>
      <c r="GCS89" s="2238"/>
      <c r="GCT89" s="2238"/>
      <c r="GCU89" s="2238"/>
      <c r="GCV89" s="2238"/>
      <c r="GCW89" s="2238"/>
      <c r="GCX89" s="2238"/>
      <c r="GCY89" s="2238"/>
      <c r="GCZ89" s="2238"/>
      <c r="GDA89" s="2238"/>
      <c r="GDB89" s="2238"/>
      <c r="GDC89" s="2238"/>
      <c r="GDD89" s="2238"/>
      <c r="GDE89" s="2238"/>
      <c r="GDF89" s="2238"/>
      <c r="GDG89" s="2238"/>
      <c r="GDH89" s="2238"/>
      <c r="GDI89" s="2238"/>
      <c r="GDJ89" s="2238"/>
      <c r="GDK89" s="2238"/>
      <c r="GDL89" s="2238"/>
      <c r="GDM89" s="2238"/>
      <c r="GDN89" s="2238"/>
      <c r="GDO89" s="2238"/>
      <c r="GDP89" s="2238"/>
      <c r="GDQ89" s="2238"/>
      <c r="GDR89" s="2238"/>
      <c r="GDS89" s="2238"/>
      <c r="GDT89" s="2238"/>
      <c r="GDU89" s="2238"/>
      <c r="GDV89" s="2238"/>
      <c r="GDW89" s="2238"/>
      <c r="GDX89" s="2238"/>
      <c r="GDY89" s="2238"/>
      <c r="GDZ89" s="2238"/>
      <c r="GEA89" s="2238"/>
      <c r="GEB89" s="2238"/>
      <c r="GEC89" s="2238"/>
      <c r="GED89" s="2238"/>
      <c r="GEE89" s="2238"/>
      <c r="GEF89" s="2238"/>
      <c r="GEG89" s="2238"/>
      <c r="GEH89" s="2238"/>
      <c r="GEI89" s="2238"/>
      <c r="GEJ89" s="2238"/>
      <c r="GEK89" s="2238"/>
      <c r="GEL89" s="2238"/>
      <c r="GEM89" s="2238"/>
      <c r="GEN89" s="2238"/>
      <c r="GEO89" s="2238"/>
      <c r="GEP89" s="2238"/>
      <c r="GEQ89" s="2238"/>
      <c r="GER89" s="2238"/>
      <c r="GES89" s="2238"/>
      <c r="GET89" s="2238"/>
      <c r="GEU89" s="2238"/>
      <c r="GEV89" s="2238"/>
      <c r="GEW89" s="2238"/>
      <c r="GEX89" s="2238"/>
      <c r="GEY89" s="2238"/>
      <c r="GEZ89" s="2238"/>
      <c r="GFA89" s="2238"/>
      <c r="GFB89" s="2238"/>
      <c r="GFC89" s="2238"/>
      <c r="GFD89" s="2238"/>
      <c r="GFE89" s="2238"/>
      <c r="GFF89" s="2238"/>
      <c r="GFG89" s="2238"/>
      <c r="GFH89" s="2238"/>
      <c r="GFI89" s="2238"/>
      <c r="GFJ89" s="2238"/>
      <c r="GFK89" s="2238"/>
      <c r="GFL89" s="2238"/>
      <c r="GFM89" s="2238"/>
      <c r="GFN89" s="2238"/>
      <c r="GFO89" s="2238"/>
      <c r="GFP89" s="2238"/>
      <c r="GFQ89" s="2238"/>
      <c r="GFR89" s="2238"/>
      <c r="GFS89" s="2238"/>
      <c r="GFT89" s="2238"/>
      <c r="GFU89" s="2238"/>
      <c r="GFV89" s="2238"/>
      <c r="GFW89" s="2238"/>
      <c r="GFX89" s="2238"/>
      <c r="GFY89" s="2238"/>
      <c r="GFZ89" s="2238"/>
      <c r="GGA89" s="2238"/>
      <c r="GGB89" s="2238"/>
      <c r="GGC89" s="2238"/>
      <c r="GGD89" s="2238"/>
      <c r="GGE89" s="2238"/>
      <c r="GGF89" s="2238"/>
      <c r="GGG89" s="2238"/>
      <c r="GGH89" s="2238"/>
      <c r="GGI89" s="2238"/>
      <c r="GGJ89" s="2238"/>
      <c r="GGK89" s="2238"/>
      <c r="GGL89" s="2238"/>
      <c r="GGM89" s="2238"/>
      <c r="GGN89" s="2238"/>
      <c r="GGO89" s="2238"/>
      <c r="GGP89" s="2238"/>
      <c r="GGQ89" s="2238"/>
      <c r="GGR89" s="2238"/>
      <c r="GGS89" s="2238"/>
      <c r="GGT89" s="2238"/>
      <c r="GGU89" s="2238"/>
      <c r="GGV89" s="2238"/>
      <c r="GGW89" s="2238"/>
      <c r="GGX89" s="2238"/>
      <c r="GGY89" s="2238"/>
      <c r="GGZ89" s="2238"/>
      <c r="GHA89" s="2238"/>
      <c r="GHB89" s="2238"/>
      <c r="GHC89" s="2238"/>
      <c r="GHD89" s="2238"/>
      <c r="GHE89" s="2238"/>
      <c r="GHF89" s="2238"/>
      <c r="GHG89" s="2238"/>
      <c r="GHH89" s="2238"/>
      <c r="GHI89" s="2238"/>
      <c r="GHJ89" s="2238"/>
      <c r="GHK89" s="2238"/>
      <c r="GHL89" s="2238"/>
      <c r="GHM89" s="2238"/>
      <c r="GHN89" s="2238"/>
      <c r="GHO89" s="2238"/>
      <c r="GHP89" s="2238"/>
      <c r="GHQ89" s="2238"/>
      <c r="GHR89" s="2238"/>
      <c r="GHS89" s="2238"/>
      <c r="GHT89" s="2238"/>
      <c r="GHU89" s="2238"/>
      <c r="GHV89" s="2238"/>
      <c r="GHW89" s="2238"/>
      <c r="GHX89" s="2238"/>
      <c r="GHY89" s="2238"/>
      <c r="GHZ89" s="2238"/>
      <c r="GIA89" s="2238"/>
      <c r="GIB89" s="2238"/>
      <c r="GIC89" s="2238"/>
      <c r="GID89" s="2238"/>
      <c r="GIE89" s="2238"/>
      <c r="GIF89" s="2238"/>
      <c r="GIG89" s="2238"/>
      <c r="GIH89" s="2238"/>
      <c r="GII89" s="2238"/>
      <c r="GIJ89" s="2238"/>
      <c r="GIK89" s="2238"/>
      <c r="GIL89" s="2238"/>
      <c r="GIM89" s="2238"/>
      <c r="GIN89" s="2238"/>
      <c r="GIO89" s="2238"/>
      <c r="GIP89" s="2238"/>
      <c r="GIQ89" s="2238"/>
      <c r="GIR89" s="2238"/>
      <c r="GIS89" s="2238"/>
      <c r="GIT89" s="2238"/>
      <c r="GIU89" s="2238"/>
      <c r="GIV89" s="2238"/>
      <c r="GIW89" s="2238"/>
      <c r="GIX89" s="2238"/>
      <c r="GIY89" s="2238"/>
      <c r="GIZ89" s="2238"/>
      <c r="GJA89" s="2238"/>
      <c r="GJB89" s="2238"/>
      <c r="GJC89" s="2238"/>
      <c r="GJD89" s="2238"/>
      <c r="GJE89" s="2238"/>
      <c r="GJF89" s="2238"/>
      <c r="GJG89" s="2238"/>
      <c r="GJH89" s="2238"/>
      <c r="GJI89" s="2238"/>
      <c r="GJJ89" s="2238"/>
      <c r="GJK89" s="2238"/>
      <c r="GJL89" s="2238"/>
      <c r="GJM89" s="2238"/>
      <c r="GJN89" s="2238"/>
      <c r="GJO89" s="2238"/>
      <c r="GJP89" s="2238"/>
      <c r="GJQ89" s="2238"/>
      <c r="GJR89" s="2238"/>
      <c r="GJS89" s="2238"/>
      <c r="GJT89" s="2238"/>
      <c r="GJU89" s="2238"/>
      <c r="GJV89" s="2238"/>
      <c r="GJW89" s="2238"/>
      <c r="GJX89" s="2238"/>
      <c r="GJY89" s="2238"/>
      <c r="GJZ89" s="2238"/>
      <c r="GKA89" s="2238"/>
      <c r="GKB89" s="2238"/>
      <c r="GKC89" s="2238"/>
      <c r="GKD89" s="2238"/>
      <c r="GKE89" s="2238"/>
      <c r="GKF89" s="2238"/>
      <c r="GKG89" s="2238"/>
      <c r="GKH89" s="2238"/>
      <c r="GKI89" s="2238"/>
      <c r="GKJ89" s="2238"/>
      <c r="GKK89" s="2238"/>
      <c r="GKL89" s="2238"/>
      <c r="GKM89" s="2238"/>
      <c r="GKN89" s="2238"/>
      <c r="GKO89" s="2238"/>
      <c r="GKP89" s="2238"/>
      <c r="GKQ89" s="2238"/>
      <c r="GKR89" s="2238"/>
      <c r="GKS89" s="2238"/>
      <c r="GKT89" s="2238"/>
      <c r="GKU89" s="2238"/>
      <c r="GKV89" s="2238"/>
      <c r="GKW89" s="2238"/>
      <c r="GKX89" s="2238"/>
      <c r="GKY89" s="2238"/>
      <c r="GKZ89" s="2238"/>
      <c r="GLA89" s="2238"/>
      <c r="GLB89" s="2238"/>
      <c r="GLC89" s="2238"/>
      <c r="GLD89" s="2238"/>
      <c r="GLE89" s="2238"/>
      <c r="GLF89" s="2238"/>
      <c r="GLG89" s="2238"/>
      <c r="GLH89" s="2238"/>
      <c r="GLI89" s="2238"/>
      <c r="GLJ89" s="2238"/>
      <c r="GLK89" s="2238"/>
      <c r="GLL89" s="2238"/>
      <c r="GLM89" s="2238"/>
      <c r="GLN89" s="2238"/>
      <c r="GLO89" s="2238"/>
      <c r="GLP89" s="2238"/>
      <c r="GLQ89" s="2238"/>
      <c r="GLR89" s="2238"/>
      <c r="GLS89" s="2238"/>
      <c r="GLT89" s="2238"/>
      <c r="GLU89" s="2238"/>
      <c r="GLV89" s="2238"/>
      <c r="GLW89" s="2238"/>
      <c r="GLX89" s="2238"/>
      <c r="GLY89" s="2238"/>
      <c r="GLZ89" s="2238"/>
      <c r="GMA89" s="2238"/>
      <c r="GMB89" s="2238"/>
      <c r="GMC89" s="2238"/>
      <c r="GMD89" s="2238"/>
      <c r="GME89" s="2238"/>
      <c r="GMF89" s="2238"/>
      <c r="GMG89" s="2238"/>
      <c r="GMH89" s="2238"/>
      <c r="GMI89" s="2238"/>
      <c r="GMJ89" s="2238"/>
      <c r="GMK89" s="2238"/>
      <c r="GML89" s="2238"/>
      <c r="GMM89" s="2238"/>
      <c r="GMN89" s="2238"/>
      <c r="GMO89" s="2238"/>
      <c r="GMP89" s="2238"/>
      <c r="GMQ89" s="2238"/>
      <c r="GMR89" s="2238"/>
      <c r="GMS89" s="2238"/>
      <c r="GMT89" s="2238"/>
      <c r="GMU89" s="2238"/>
      <c r="GMV89" s="2238"/>
      <c r="GMW89" s="2238"/>
      <c r="GMX89" s="2238"/>
      <c r="GMY89" s="2238"/>
      <c r="GMZ89" s="2238"/>
      <c r="GNA89" s="2238"/>
      <c r="GNB89" s="2238"/>
      <c r="GNC89" s="2238"/>
      <c r="GND89" s="2238"/>
      <c r="GNE89" s="2238"/>
      <c r="GNF89" s="2238"/>
      <c r="GNG89" s="2238"/>
      <c r="GNH89" s="2238"/>
      <c r="GNI89" s="2238"/>
      <c r="GNJ89" s="2238"/>
      <c r="GNK89" s="2238"/>
      <c r="GNL89" s="2238"/>
      <c r="GNM89" s="2238"/>
      <c r="GNN89" s="2238"/>
      <c r="GNO89" s="2238"/>
      <c r="GNP89" s="2238"/>
      <c r="GNQ89" s="2238"/>
      <c r="GNR89" s="2238"/>
      <c r="GNS89" s="2238"/>
      <c r="GNT89" s="2238"/>
      <c r="GNU89" s="2238"/>
      <c r="GNV89" s="2238"/>
      <c r="GNW89" s="2238"/>
      <c r="GNX89" s="2238"/>
      <c r="GNY89" s="2238"/>
      <c r="GNZ89" s="2238"/>
      <c r="GOA89" s="2238"/>
      <c r="GOB89" s="2238"/>
      <c r="GOC89" s="2238"/>
      <c r="GOD89" s="2238"/>
      <c r="GOE89" s="2238"/>
      <c r="GOF89" s="2238"/>
      <c r="GOG89" s="2238"/>
      <c r="GOH89" s="2238"/>
      <c r="GOI89" s="2238"/>
      <c r="GOJ89" s="2238"/>
      <c r="GOK89" s="2238"/>
      <c r="GOL89" s="2238"/>
      <c r="GOM89" s="2238"/>
      <c r="GON89" s="2238"/>
      <c r="GOO89" s="2238"/>
      <c r="GOP89" s="2238"/>
      <c r="GOQ89" s="2238"/>
      <c r="GOR89" s="2238"/>
      <c r="GOS89" s="2238"/>
      <c r="GOT89" s="2238"/>
      <c r="GOU89" s="2238"/>
      <c r="GOV89" s="2238"/>
      <c r="GOW89" s="2238"/>
      <c r="GOX89" s="2238"/>
      <c r="GOY89" s="2238"/>
      <c r="GOZ89" s="2238"/>
      <c r="GPA89" s="2238"/>
      <c r="GPB89" s="2238"/>
      <c r="GPC89" s="2238"/>
      <c r="GPD89" s="2238"/>
      <c r="GPE89" s="2238"/>
      <c r="GPF89" s="2238"/>
      <c r="GPG89" s="2238"/>
      <c r="GPH89" s="2238"/>
      <c r="GPI89" s="2238"/>
      <c r="GPJ89" s="2238"/>
      <c r="GPK89" s="2238"/>
      <c r="GPL89" s="2238"/>
      <c r="GPM89" s="2238"/>
      <c r="GPN89" s="2238"/>
      <c r="GPO89" s="2238"/>
      <c r="GPP89" s="2238"/>
      <c r="GPQ89" s="2238"/>
      <c r="GPR89" s="2238"/>
      <c r="GPS89" s="2238"/>
      <c r="GPT89" s="2238"/>
      <c r="GPU89" s="2238"/>
      <c r="GPV89" s="2238"/>
      <c r="GPW89" s="2238"/>
      <c r="GPX89" s="2238"/>
      <c r="GPY89" s="2238"/>
      <c r="GPZ89" s="2238"/>
      <c r="GQA89" s="2238"/>
      <c r="GQB89" s="2238"/>
      <c r="GQC89" s="2238"/>
      <c r="GQD89" s="2238"/>
      <c r="GQE89" s="2238"/>
      <c r="GQF89" s="2238"/>
      <c r="GQG89" s="2238"/>
      <c r="GQH89" s="2238"/>
      <c r="GQI89" s="2238"/>
      <c r="GQJ89" s="2238"/>
      <c r="GQK89" s="2238"/>
      <c r="GQL89" s="2238"/>
      <c r="GQM89" s="2238"/>
      <c r="GQN89" s="2238"/>
      <c r="GQO89" s="2238"/>
      <c r="GQP89" s="2238"/>
      <c r="GQQ89" s="2238"/>
      <c r="GQR89" s="2238"/>
      <c r="GQS89" s="2238"/>
      <c r="GQT89" s="2238"/>
      <c r="GQU89" s="2238"/>
      <c r="GQV89" s="2238"/>
      <c r="GQW89" s="2238"/>
      <c r="GQX89" s="2238"/>
      <c r="GQY89" s="2238"/>
      <c r="GQZ89" s="2238"/>
      <c r="GRA89" s="2238"/>
      <c r="GRB89" s="2238"/>
      <c r="GRC89" s="2238"/>
      <c r="GRD89" s="2238"/>
      <c r="GRE89" s="2238"/>
      <c r="GRF89" s="2238"/>
      <c r="GRG89" s="2238"/>
      <c r="GRH89" s="2238"/>
      <c r="GRI89" s="2238"/>
      <c r="GRJ89" s="2238"/>
      <c r="GRK89" s="2238"/>
      <c r="GRL89" s="2238"/>
      <c r="GRM89" s="2238"/>
      <c r="GRN89" s="2238"/>
      <c r="GRO89" s="2238"/>
      <c r="GRP89" s="2238"/>
      <c r="GRQ89" s="2238"/>
      <c r="GRR89" s="2238"/>
      <c r="GRS89" s="2238"/>
      <c r="GRT89" s="2238"/>
      <c r="GRU89" s="2238"/>
      <c r="GRV89" s="2238"/>
      <c r="GRW89" s="2238"/>
      <c r="GRX89" s="2238"/>
      <c r="GRY89" s="2238"/>
      <c r="GRZ89" s="2238"/>
      <c r="GSA89" s="2238"/>
      <c r="GSB89" s="2238"/>
      <c r="GSC89" s="2238"/>
      <c r="GSD89" s="2238"/>
      <c r="GSE89" s="2238"/>
      <c r="GSF89" s="2238"/>
      <c r="GSG89" s="2238"/>
      <c r="GSH89" s="2238"/>
      <c r="GSI89" s="2238"/>
      <c r="GSJ89" s="2238"/>
      <c r="GSK89" s="2238"/>
      <c r="GSL89" s="2238"/>
      <c r="GSM89" s="2238"/>
      <c r="GSN89" s="2238"/>
      <c r="GSO89" s="2238"/>
      <c r="GSP89" s="2238"/>
      <c r="GSQ89" s="2238"/>
      <c r="GSR89" s="2238"/>
      <c r="GSS89" s="2238"/>
      <c r="GST89" s="2238"/>
      <c r="GSU89" s="2238"/>
      <c r="GSV89" s="2238"/>
      <c r="GSW89" s="2238"/>
      <c r="GSX89" s="2238"/>
      <c r="GSY89" s="2238"/>
      <c r="GSZ89" s="2238"/>
      <c r="GTA89" s="2238"/>
      <c r="GTB89" s="2238"/>
      <c r="GTC89" s="2238"/>
      <c r="GTD89" s="2238"/>
      <c r="GTE89" s="2238"/>
      <c r="GTF89" s="2238"/>
      <c r="GTG89" s="2238"/>
      <c r="GTH89" s="2238"/>
      <c r="GTI89" s="2238"/>
      <c r="GTJ89" s="2238"/>
      <c r="GTK89" s="2238"/>
      <c r="GTL89" s="2238"/>
      <c r="GTM89" s="2238"/>
      <c r="GTN89" s="2238"/>
      <c r="GTO89" s="2238"/>
      <c r="GTP89" s="2238"/>
      <c r="GTQ89" s="2238"/>
      <c r="GTR89" s="2238"/>
      <c r="GTS89" s="2238"/>
      <c r="GTT89" s="2238"/>
      <c r="GTU89" s="2238"/>
      <c r="GTV89" s="2238"/>
      <c r="GTW89" s="2238"/>
      <c r="GTX89" s="2238"/>
      <c r="GTY89" s="2238"/>
      <c r="GTZ89" s="2238"/>
      <c r="GUA89" s="2238"/>
      <c r="GUB89" s="2238"/>
      <c r="GUC89" s="2238"/>
      <c r="GUD89" s="2238"/>
      <c r="GUE89" s="2238"/>
      <c r="GUF89" s="2238"/>
      <c r="GUG89" s="2238"/>
      <c r="GUH89" s="2238"/>
      <c r="GUI89" s="2238"/>
      <c r="GUJ89" s="2238"/>
      <c r="GUK89" s="2238"/>
      <c r="GUL89" s="2238"/>
      <c r="GUM89" s="2238"/>
      <c r="GUN89" s="2238"/>
      <c r="GUO89" s="2238"/>
      <c r="GUP89" s="2238"/>
      <c r="GUQ89" s="2238"/>
      <c r="GUR89" s="2238"/>
      <c r="GUS89" s="2238"/>
      <c r="GUT89" s="2238"/>
      <c r="GUU89" s="2238"/>
      <c r="GUV89" s="2238"/>
      <c r="GUW89" s="2238"/>
      <c r="GUX89" s="2238"/>
      <c r="GUY89" s="2238"/>
      <c r="GUZ89" s="2238"/>
      <c r="GVA89" s="2238"/>
      <c r="GVB89" s="2238"/>
      <c r="GVC89" s="2238"/>
      <c r="GVD89" s="2238"/>
      <c r="GVE89" s="2238"/>
      <c r="GVF89" s="2238"/>
      <c r="GVG89" s="2238"/>
      <c r="GVH89" s="2238"/>
      <c r="GVI89" s="2238"/>
      <c r="GVJ89" s="2238"/>
      <c r="GVK89" s="2238"/>
      <c r="GVL89" s="2238"/>
      <c r="GVM89" s="2238"/>
      <c r="GVN89" s="2238"/>
      <c r="GVO89" s="2238"/>
      <c r="GVP89" s="2238"/>
      <c r="GVQ89" s="2238"/>
      <c r="GVR89" s="2238"/>
      <c r="GVS89" s="2238"/>
      <c r="GVT89" s="2238"/>
      <c r="GVU89" s="2238"/>
      <c r="GVV89" s="2238"/>
      <c r="GVW89" s="2238"/>
      <c r="GVX89" s="2238"/>
      <c r="GVY89" s="2238"/>
      <c r="GVZ89" s="2238"/>
      <c r="GWA89" s="2238"/>
      <c r="GWB89" s="2238"/>
      <c r="GWC89" s="2238"/>
      <c r="GWD89" s="2238"/>
      <c r="GWE89" s="2238"/>
      <c r="GWF89" s="2238"/>
      <c r="GWG89" s="2238"/>
      <c r="GWH89" s="2238"/>
      <c r="GWI89" s="2238"/>
      <c r="GWJ89" s="2238"/>
      <c r="GWK89" s="2238"/>
      <c r="GWL89" s="2238"/>
      <c r="GWM89" s="2238"/>
      <c r="GWN89" s="2238"/>
      <c r="GWO89" s="2238"/>
      <c r="GWP89" s="2238"/>
      <c r="GWQ89" s="2238"/>
      <c r="GWR89" s="2238"/>
      <c r="GWS89" s="2238"/>
      <c r="GWT89" s="2238"/>
      <c r="GWU89" s="2238"/>
      <c r="GWV89" s="2238"/>
      <c r="GWW89" s="2238"/>
      <c r="GWX89" s="2238"/>
      <c r="GWY89" s="2238"/>
      <c r="GWZ89" s="2238"/>
      <c r="GXA89" s="2238"/>
      <c r="GXB89" s="2238"/>
      <c r="GXC89" s="2238"/>
      <c r="GXD89" s="2238"/>
      <c r="GXE89" s="2238"/>
      <c r="GXF89" s="2238"/>
      <c r="GXG89" s="2238"/>
      <c r="GXH89" s="2238"/>
      <c r="GXI89" s="2238"/>
      <c r="GXJ89" s="2238"/>
      <c r="GXK89" s="2238"/>
      <c r="GXL89" s="2238"/>
      <c r="GXM89" s="2238"/>
      <c r="GXN89" s="2238"/>
      <c r="GXO89" s="2238"/>
      <c r="GXP89" s="2238"/>
      <c r="GXQ89" s="2238"/>
      <c r="GXR89" s="2238"/>
      <c r="GXS89" s="2238"/>
      <c r="GXT89" s="2238"/>
      <c r="GXU89" s="2238"/>
      <c r="GXV89" s="2238"/>
      <c r="GXW89" s="2238"/>
      <c r="GXX89" s="2238"/>
      <c r="GXY89" s="2238"/>
      <c r="GXZ89" s="2238"/>
      <c r="GYA89" s="2238"/>
      <c r="GYB89" s="2238"/>
      <c r="GYC89" s="2238"/>
      <c r="GYD89" s="2238"/>
      <c r="GYE89" s="2238"/>
      <c r="GYF89" s="2238"/>
      <c r="GYG89" s="2238"/>
      <c r="GYH89" s="2238"/>
      <c r="GYI89" s="2238"/>
      <c r="GYJ89" s="2238"/>
      <c r="GYK89" s="2238"/>
      <c r="GYL89" s="2238"/>
      <c r="GYM89" s="2238"/>
      <c r="GYN89" s="2238"/>
      <c r="GYO89" s="2238"/>
      <c r="GYP89" s="2238"/>
      <c r="GYQ89" s="2238"/>
      <c r="GYR89" s="2238"/>
      <c r="GYS89" s="2238"/>
      <c r="GYT89" s="2238"/>
      <c r="GYU89" s="2238"/>
      <c r="GYV89" s="2238"/>
      <c r="GYW89" s="2238"/>
      <c r="GYX89" s="2238"/>
      <c r="GYY89" s="2238"/>
      <c r="GYZ89" s="2238"/>
      <c r="GZA89" s="2238"/>
      <c r="GZB89" s="2238"/>
      <c r="GZC89" s="2238"/>
      <c r="GZD89" s="2238"/>
      <c r="GZE89" s="2238"/>
      <c r="GZF89" s="2238"/>
      <c r="GZG89" s="2238"/>
      <c r="GZH89" s="2238"/>
      <c r="GZI89" s="2238"/>
      <c r="GZJ89" s="2238"/>
      <c r="GZK89" s="2238"/>
      <c r="GZL89" s="2238"/>
      <c r="GZM89" s="2238"/>
      <c r="GZN89" s="2238"/>
      <c r="GZO89" s="2238"/>
      <c r="GZP89" s="2238"/>
      <c r="GZQ89" s="2238"/>
      <c r="GZR89" s="2238"/>
      <c r="GZS89" s="2238"/>
      <c r="GZT89" s="2238"/>
      <c r="GZU89" s="2238"/>
      <c r="GZV89" s="2238"/>
      <c r="GZW89" s="2238"/>
      <c r="GZX89" s="2238"/>
      <c r="GZY89" s="2238"/>
      <c r="GZZ89" s="2238"/>
      <c r="HAA89" s="2238"/>
      <c r="HAB89" s="2238"/>
      <c r="HAC89" s="2238"/>
      <c r="HAD89" s="2238"/>
      <c r="HAE89" s="2238"/>
      <c r="HAF89" s="2238"/>
      <c r="HAG89" s="2238"/>
      <c r="HAH89" s="2238"/>
      <c r="HAI89" s="2238"/>
      <c r="HAJ89" s="2238"/>
      <c r="HAK89" s="2238"/>
      <c r="HAL89" s="2238"/>
      <c r="HAM89" s="2238"/>
      <c r="HAN89" s="2238"/>
      <c r="HAO89" s="2238"/>
      <c r="HAP89" s="2238"/>
      <c r="HAQ89" s="2238"/>
      <c r="HAR89" s="2238"/>
      <c r="HAS89" s="2238"/>
      <c r="HAT89" s="2238"/>
      <c r="HAU89" s="2238"/>
      <c r="HAV89" s="2238"/>
      <c r="HAW89" s="2238"/>
      <c r="HAX89" s="2238"/>
      <c r="HAY89" s="2238"/>
      <c r="HAZ89" s="2238"/>
      <c r="HBA89" s="2238"/>
      <c r="HBB89" s="2238"/>
      <c r="HBC89" s="2238"/>
      <c r="HBD89" s="2238"/>
      <c r="HBE89" s="2238"/>
      <c r="HBF89" s="2238"/>
      <c r="HBG89" s="2238"/>
      <c r="HBH89" s="2238"/>
      <c r="HBI89" s="2238"/>
      <c r="HBJ89" s="2238"/>
      <c r="HBK89" s="2238"/>
      <c r="HBL89" s="2238"/>
      <c r="HBM89" s="2238"/>
      <c r="HBN89" s="2238"/>
      <c r="HBO89" s="2238"/>
      <c r="HBP89" s="2238"/>
      <c r="HBQ89" s="2238"/>
      <c r="HBR89" s="2238"/>
      <c r="HBS89" s="2238"/>
      <c r="HBT89" s="2238"/>
      <c r="HBU89" s="2238"/>
      <c r="HBV89" s="2238"/>
      <c r="HBW89" s="2238"/>
      <c r="HBX89" s="2238"/>
      <c r="HBY89" s="2238"/>
      <c r="HBZ89" s="2238"/>
      <c r="HCA89" s="2238"/>
      <c r="HCB89" s="2238"/>
      <c r="HCC89" s="2238"/>
      <c r="HCD89" s="2238"/>
      <c r="HCE89" s="2238"/>
      <c r="HCF89" s="2238"/>
      <c r="HCG89" s="2238"/>
      <c r="HCH89" s="2238"/>
      <c r="HCI89" s="2238"/>
      <c r="HCJ89" s="2238"/>
      <c r="HCK89" s="2238"/>
      <c r="HCL89" s="2238"/>
      <c r="HCM89" s="2238"/>
      <c r="HCN89" s="2238"/>
      <c r="HCO89" s="2238"/>
      <c r="HCP89" s="2238"/>
      <c r="HCQ89" s="2238"/>
      <c r="HCR89" s="2238"/>
      <c r="HCS89" s="2238"/>
      <c r="HCT89" s="2238"/>
      <c r="HCU89" s="2238"/>
      <c r="HCV89" s="2238"/>
      <c r="HCW89" s="2238"/>
      <c r="HCX89" s="2238"/>
      <c r="HCY89" s="2238"/>
      <c r="HCZ89" s="2238"/>
      <c r="HDA89" s="2238"/>
      <c r="HDB89" s="2238"/>
      <c r="HDC89" s="2238"/>
      <c r="HDD89" s="2238"/>
      <c r="HDE89" s="2238"/>
      <c r="HDF89" s="2238"/>
      <c r="HDG89" s="2238"/>
      <c r="HDH89" s="2238"/>
      <c r="HDI89" s="2238"/>
      <c r="HDJ89" s="2238"/>
      <c r="HDK89" s="2238"/>
      <c r="HDL89" s="2238"/>
      <c r="HDM89" s="2238"/>
      <c r="HDN89" s="2238"/>
      <c r="HDO89" s="2238"/>
      <c r="HDP89" s="2238"/>
      <c r="HDQ89" s="2238"/>
      <c r="HDR89" s="2238"/>
      <c r="HDS89" s="2238"/>
      <c r="HDT89" s="2238"/>
      <c r="HDU89" s="2238"/>
      <c r="HDV89" s="2238"/>
      <c r="HDW89" s="2238"/>
      <c r="HDX89" s="2238"/>
      <c r="HDY89" s="2238"/>
      <c r="HDZ89" s="2238"/>
      <c r="HEA89" s="2238"/>
      <c r="HEB89" s="2238"/>
      <c r="HEC89" s="2238"/>
      <c r="HED89" s="2238"/>
      <c r="HEE89" s="2238"/>
      <c r="HEF89" s="2238"/>
      <c r="HEG89" s="2238"/>
      <c r="HEH89" s="2238"/>
      <c r="HEI89" s="2238"/>
      <c r="HEJ89" s="2238"/>
      <c r="HEK89" s="2238"/>
      <c r="HEL89" s="2238"/>
      <c r="HEM89" s="2238"/>
      <c r="HEN89" s="2238"/>
      <c r="HEO89" s="2238"/>
      <c r="HEP89" s="2238"/>
      <c r="HEQ89" s="2238"/>
      <c r="HER89" s="2238"/>
      <c r="HES89" s="2238"/>
      <c r="HET89" s="2238"/>
      <c r="HEU89" s="2238"/>
      <c r="HEV89" s="2238"/>
      <c r="HEW89" s="2238"/>
      <c r="HEX89" s="2238"/>
      <c r="HEY89" s="2238"/>
      <c r="HEZ89" s="2238"/>
      <c r="HFA89" s="2238"/>
      <c r="HFB89" s="2238"/>
      <c r="HFC89" s="2238"/>
      <c r="HFD89" s="2238"/>
      <c r="HFE89" s="2238"/>
      <c r="HFF89" s="2238"/>
      <c r="HFG89" s="2238"/>
      <c r="HFH89" s="2238"/>
      <c r="HFI89" s="2238"/>
      <c r="HFJ89" s="2238"/>
      <c r="HFK89" s="2238"/>
      <c r="HFL89" s="2238"/>
      <c r="HFM89" s="2238"/>
      <c r="HFN89" s="2238"/>
      <c r="HFO89" s="2238"/>
      <c r="HFP89" s="2238"/>
      <c r="HFQ89" s="2238"/>
      <c r="HFR89" s="2238"/>
      <c r="HFS89" s="2238"/>
      <c r="HFT89" s="2238"/>
      <c r="HFU89" s="2238"/>
      <c r="HFV89" s="2238"/>
      <c r="HFW89" s="2238"/>
      <c r="HFX89" s="2238"/>
      <c r="HFY89" s="2238"/>
      <c r="HFZ89" s="2238"/>
      <c r="HGA89" s="2238"/>
      <c r="HGB89" s="2238"/>
      <c r="HGC89" s="2238"/>
      <c r="HGD89" s="2238"/>
      <c r="HGE89" s="2238"/>
      <c r="HGF89" s="2238"/>
      <c r="HGG89" s="2238"/>
      <c r="HGH89" s="2238"/>
      <c r="HGI89" s="2238"/>
      <c r="HGJ89" s="2238"/>
      <c r="HGK89" s="2238"/>
      <c r="HGL89" s="2238"/>
      <c r="HGM89" s="2238"/>
      <c r="HGN89" s="2238"/>
      <c r="HGO89" s="2238"/>
      <c r="HGP89" s="2238"/>
      <c r="HGQ89" s="2238"/>
      <c r="HGR89" s="2238"/>
      <c r="HGS89" s="2238"/>
      <c r="HGT89" s="2238"/>
      <c r="HGU89" s="2238"/>
      <c r="HGV89" s="2238"/>
      <c r="HGW89" s="2238"/>
      <c r="HGX89" s="2238"/>
      <c r="HGY89" s="2238"/>
      <c r="HGZ89" s="2238"/>
      <c r="HHA89" s="2238"/>
      <c r="HHB89" s="2238"/>
      <c r="HHC89" s="2238"/>
      <c r="HHD89" s="2238"/>
      <c r="HHE89" s="2238"/>
      <c r="HHF89" s="2238"/>
      <c r="HHG89" s="2238"/>
      <c r="HHH89" s="2238"/>
      <c r="HHI89" s="2238"/>
      <c r="HHJ89" s="2238"/>
      <c r="HHK89" s="2238"/>
      <c r="HHL89" s="2238"/>
      <c r="HHM89" s="2238"/>
      <c r="HHN89" s="2238"/>
      <c r="HHO89" s="2238"/>
      <c r="HHP89" s="2238"/>
      <c r="HHQ89" s="2238"/>
      <c r="HHR89" s="2238"/>
      <c r="HHS89" s="2238"/>
      <c r="HHT89" s="2238"/>
      <c r="HHU89" s="2238"/>
      <c r="HHV89" s="2238"/>
      <c r="HHW89" s="2238"/>
      <c r="HHX89" s="2238"/>
      <c r="HHY89" s="2238"/>
      <c r="HHZ89" s="2238"/>
      <c r="HIA89" s="2238"/>
      <c r="HIB89" s="2238"/>
      <c r="HIC89" s="2238"/>
      <c r="HID89" s="2238"/>
      <c r="HIE89" s="2238"/>
      <c r="HIF89" s="2238"/>
      <c r="HIG89" s="2238"/>
      <c r="HIH89" s="2238"/>
      <c r="HII89" s="2238"/>
      <c r="HIJ89" s="2238"/>
      <c r="HIK89" s="2238"/>
      <c r="HIL89" s="2238"/>
      <c r="HIM89" s="2238"/>
      <c r="HIN89" s="2238"/>
      <c r="HIO89" s="2238"/>
      <c r="HIP89" s="2238"/>
      <c r="HIQ89" s="2238"/>
      <c r="HIR89" s="2238"/>
      <c r="HIS89" s="2238"/>
      <c r="HIT89" s="2238"/>
      <c r="HIU89" s="2238"/>
      <c r="HIV89" s="2238"/>
      <c r="HIW89" s="2238"/>
      <c r="HIX89" s="2238"/>
      <c r="HIY89" s="2238"/>
      <c r="HIZ89" s="2238"/>
      <c r="HJA89" s="2238"/>
      <c r="HJB89" s="2238"/>
      <c r="HJC89" s="2238"/>
      <c r="HJD89" s="2238"/>
      <c r="HJE89" s="2238"/>
      <c r="HJF89" s="2238"/>
      <c r="HJG89" s="2238"/>
      <c r="HJH89" s="2238"/>
      <c r="HJI89" s="2238"/>
      <c r="HJJ89" s="2238"/>
      <c r="HJK89" s="2238"/>
      <c r="HJL89" s="2238"/>
      <c r="HJM89" s="2238"/>
      <c r="HJN89" s="2238"/>
      <c r="HJO89" s="2238"/>
      <c r="HJP89" s="2238"/>
      <c r="HJQ89" s="2238"/>
      <c r="HJR89" s="2238"/>
      <c r="HJS89" s="2238"/>
      <c r="HJT89" s="2238"/>
      <c r="HJU89" s="2238"/>
      <c r="HJV89" s="2238"/>
      <c r="HJW89" s="2238"/>
      <c r="HJX89" s="2238"/>
      <c r="HJY89" s="2238"/>
      <c r="HJZ89" s="2238"/>
      <c r="HKA89" s="2238"/>
      <c r="HKB89" s="2238"/>
      <c r="HKC89" s="2238"/>
      <c r="HKD89" s="2238"/>
      <c r="HKE89" s="2238"/>
      <c r="HKF89" s="2238"/>
      <c r="HKG89" s="2238"/>
      <c r="HKH89" s="2238"/>
      <c r="HKI89" s="2238"/>
      <c r="HKJ89" s="2238"/>
      <c r="HKK89" s="2238"/>
      <c r="HKL89" s="2238"/>
      <c r="HKM89" s="2238"/>
      <c r="HKN89" s="2238"/>
      <c r="HKO89" s="2238"/>
      <c r="HKP89" s="2238"/>
      <c r="HKQ89" s="2238"/>
      <c r="HKR89" s="2238"/>
      <c r="HKS89" s="2238"/>
      <c r="HKT89" s="2238"/>
      <c r="HKU89" s="2238"/>
      <c r="HKV89" s="2238"/>
      <c r="HKW89" s="2238"/>
      <c r="HKX89" s="2238"/>
      <c r="HKY89" s="2238"/>
      <c r="HKZ89" s="2238"/>
      <c r="HLA89" s="2238"/>
      <c r="HLB89" s="2238"/>
      <c r="HLC89" s="2238"/>
      <c r="HLD89" s="2238"/>
      <c r="HLE89" s="2238"/>
      <c r="HLF89" s="2238"/>
      <c r="HLG89" s="2238"/>
      <c r="HLH89" s="2238"/>
      <c r="HLI89" s="2238"/>
      <c r="HLJ89" s="2238"/>
      <c r="HLK89" s="2238"/>
      <c r="HLL89" s="2238"/>
      <c r="HLM89" s="2238"/>
      <c r="HLN89" s="2238"/>
      <c r="HLO89" s="2238"/>
      <c r="HLP89" s="2238"/>
      <c r="HLQ89" s="2238"/>
      <c r="HLR89" s="2238"/>
      <c r="HLS89" s="2238"/>
      <c r="HLT89" s="2238"/>
      <c r="HLU89" s="2238"/>
      <c r="HLV89" s="2238"/>
      <c r="HLW89" s="2238"/>
      <c r="HLX89" s="2238"/>
      <c r="HLY89" s="2238"/>
      <c r="HLZ89" s="2238"/>
      <c r="HMA89" s="2238"/>
      <c r="HMB89" s="2238"/>
      <c r="HMC89" s="2238"/>
      <c r="HMD89" s="2238"/>
      <c r="HME89" s="2238"/>
      <c r="HMF89" s="2238"/>
      <c r="HMG89" s="2238"/>
      <c r="HMH89" s="2238"/>
      <c r="HMI89" s="2238"/>
      <c r="HMJ89" s="2238"/>
      <c r="HMK89" s="2238"/>
      <c r="HML89" s="2238"/>
      <c r="HMM89" s="2238"/>
      <c r="HMN89" s="2238"/>
      <c r="HMO89" s="2238"/>
      <c r="HMP89" s="2238"/>
      <c r="HMQ89" s="2238"/>
      <c r="HMR89" s="2238"/>
      <c r="HMS89" s="2238"/>
      <c r="HMT89" s="2238"/>
      <c r="HMU89" s="2238"/>
      <c r="HMV89" s="2238"/>
      <c r="HMW89" s="2238"/>
      <c r="HMX89" s="2238"/>
      <c r="HMY89" s="2238"/>
      <c r="HMZ89" s="2238"/>
      <c r="HNA89" s="2238"/>
      <c r="HNB89" s="2238"/>
      <c r="HNC89" s="2238"/>
      <c r="HND89" s="2238"/>
      <c r="HNE89" s="2238"/>
      <c r="HNF89" s="2238"/>
      <c r="HNG89" s="2238"/>
      <c r="HNH89" s="2238"/>
      <c r="HNI89" s="2238"/>
      <c r="HNJ89" s="2238"/>
      <c r="HNK89" s="2238"/>
      <c r="HNL89" s="2238"/>
      <c r="HNM89" s="2238"/>
      <c r="HNN89" s="2238"/>
      <c r="HNO89" s="2238"/>
      <c r="HNP89" s="2238"/>
      <c r="HNQ89" s="2238"/>
      <c r="HNR89" s="2238"/>
      <c r="HNS89" s="2238"/>
      <c r="HNT89" s="2238"/>
      <c r="HNU89" s="2238"/>
      <c r="HNV89" s="2238"/>
      <c r="HNW89" s="2238"/>
      <c r="HNX89" s="2238"/>
      <c r="HNY89" s="2238"/>
      <c r="HNZ89" s="2238"/>
      <c r="HOA89" s="2238"/>
      <c r="HOB89" s="2238"/>
      <c r="HOC89" s="2238"/>
      <c r="HOD89" s="2238"/>
      <c r="HOE89" s="2238"/>
      <c r="HOF89" s="2238"/>
      <c r="HOG89" s="2238"/>
      <c r="HOH89" s="2238"/>
      <c r="HOI89" s="2238"/>
      <c r="HOJ89" s="2238"/>
      <c r="HOK89" s="2238"/>
      <c r="HOL89" s="2238"/>
      <c r="HOM89" s="2238"/>
      <c r="HON89" s="2238"/>
      <c r="HOO89" s="2238"/>
      <c r="HOP89" s="2238"/>
      <c r="HOQ89" s="2238"/>
      <c r="HOR89" s="2238"/>
      <c r="HOS89" s="2238"/>
      <c r="HOT89" s="2238"/>
      <c r="HOU89" s="2238"/>
      <c r="HOV89" s="2238"/>
      <c r="HOW89" s="2238"/>
      <c r="HOX89" s="2238"/>
      <c r="HOY89" s="2238"/>
      <c r="HOZ89" s="2238"/>
      <c r="HPA89" s="2238"/>
      <c r="HPB89" s="2238"/>
      <c r="HPC89" s="2238"/>
      <c r="HPD89" s="2238"/>
      <c r="HPE89" s="2238"/>
      <c r="HPF89" s="2238"/>
      <c r="HPG89" s="2238"/>
      <c r="HPH89" s="2238"/>
      <c r="HPI89" s="2238"/>
      <c r="HPJ89" s="2238"/>
      <c r="HPK89" s="2238"/>
      <c r="HPL89" s="2238"/>
      <c r="HPM89" s="2238"/>
      <c r="HPN89" s="2238"/>
      <c r="HPO89" s="2238"/>
      <c r="HPP89" s="2238"/>
      <c r="HPQ89" s="2238"/>
      <c r="HPR89" s="2238"/>
      <c r="HPS89" s="2238"/>
      <c r="HPT89" s="2238"/>
      <c r="HPU89" s="2238"/>
      <c r="HPV89" s="2238"/>
      <c r="HPW89" s="2238"/>
      <c r="HPX89" s="2238"/>
      <c r="HPY89" s="2238"/>
      <c r="HPZ89" s="2238"/>
      <c r="HQA89" s="2238"/>
      <c r="HQB89" s="2238"/>
      <c r="HQC89" s="2238"/>
      <c r="HQD89" s="2238"/>
      <c r="HQE89" s="2238"/>
      <c r="HQF89" s="2238"/>
      <c r="HQG89" s="2238"/>
      <c r="HQH89" s="2238"/>
      <c r="HQI89" s="2238"/>
      <c r="HQJ89" s="2238"/>
      <c r="HQK89" s="2238"/>
      <c r="HQL89" s="2238"/>
      <c r="HQM89" s="2238"/>
      <c r="HQN89" s="2238"/>
      <c r="HQO89" s="2238"/>
      <c r="HQP89" s="2238"/>
      <c r="HQQ89" s="2238"/>
      <c r="HQR89" s="2238"/>
      <c r="HQS89" s="2238"/>
      <c r="HQT89" s="2238"/>
      <c r="HQU89" s="2238"/>
      <c r="HQV89" s="2238"/>
      <c r="HQW89" s="2238"/>
      <c r="HQX89" s="2238"/>
      <c r="HQY89" s="2238"/>
      <c r="HQZ89" s="2238"/>
      <c r="HRA89" s="2238"/>
      <c r="HRB89" s="2238"/>
      <c r="HRC89" s="2238"/>
      <c r="HRD89" s="2238"/>
      <c r="HRE89" s="2238"/>
      <c r="HRF89" s="2238"/>
      <c r="HRG89" s="2238"/>
      <c r="HRH89" s="2238"/>
      <c r="HRI89" s="2238"/>
      <c r="HRJ89" s="2238"/>
      <c r="HRK89" s="2238"/>
      <c r="HRL89" s="2238"/>
      <c r="HRM89" s="2238"/>
      <c r="HRN89" s="2238"/>
      <c r="HRO89" s="2238"/>
      <c r="HRP89" s="2238"/>
      <c r="HRQ89" s="2238"/>
      <c r="HRR89" s="2238"/>
      <c r="HRS89" s="2238"/>
      <c r="HRT89" s="2238"/>
      <c r="HRU89" s="2238"/>
      <c r="HRV89" s="2238"/>
      <c r="HRW89" s="2238"/>
      <c r="HRX89" s="2238"/>
      <c r="HRY89" s="2238"/>
      <c r="HRZ89" s="2238"/>
      <c r="HSA89" s="2238"/>
      <c r="HSB89" s="2238"/>
      <c r="HSC89" s="2238"/>
      <c r="HSD89" s="2238"/>
      <c r="HSE89" s="2238"/>
      <c r="HSF89" s="2238"/>
      <c r="HSG89" s="2238"/>
      <c r="HSH89" s="2238"/>
      <c r="HSI89" s="2238"/>
      <c r="HSJ89" s="2238"/>
      <c r="HSK89" s="2238"/>
      <c r="HSL89" s="2238"/>
      <c r="HSM89" s="2238"/>
      <c r="HSN89" s="2238"/>
      <c r="HSO89" s="2238"/>
      <c r="HSP89" s="2238"/>
      <c r="HSQ89" s="2238"/>
      <c r="HSR89" s="2238"/>
      <c r="HSS89" s="2238"/>
      <c r="HST89" s="2238"/>
      <c r="HSU89" s="2238"/>
      <c r="HSV89" s="2238"/>
      <c r="HSW89" s="2238"/>
      <c r="HSX89" s="2238"/>
      <c r="HSY89" s="2238"/>
      <c r="HSZ89" s="2238"/>
      <c r="HTA89" s="2238"/>
      <c r="HTB89" s="2238"/>
      <c r="HTC89" s="2238"/>
      <c r="HTD89" s="2238"/>
      <c r="HTE89" s="2238"/>
      <c r="HTF89" s="2238"/>
      <c r="HTG89" s="2238"/>
      <c r="HTH89" s="2238"/>
      <c r="HTI89" s="2238"/>
      <c r="HTJ89" s="2238"/>
      <c r="HTK89" s="2238"/>
      <c r="HTL89" s="2238"/>
      <c r="HTM89" s="2238"/>
      <c r="HTN89" s="2238"/>
      <c r="HTO89" s="2238"/>
      <c r="HTP89" s="2238"/>
      <c r="HTQ89" s="2238"/>
      <c r="HTR89" s="2238"/>
      <c r="HTS89" s="2238"/>
      <c r="HTT89" s="2238"/>
      <c r="HTU89" s="2238"/>
      <c r="HTV89" s="2238"/>
      <c r="HTW89" s="2238"/>
      <c r="HTX89" s="2238"/>
      <c r="HTY89" s="2238"/>
      <c r="HTZ89" s="2238"/>
      <c r="HUA89" s="2238"/>
      <c r="HUB89" s="2238"/>
      <c r="HUC89" s="2238"/>
      <c r="HUD89" s="2238"/>
      <c r="HUE89" s="2238"/>
      <c r="HUF89" s="2238"/>
      <c r="HUG89" s="2238"/>
      <c r="HUH89" s="2238"/>
      <c r="HUI89" s="2238"/>
      <c r="HUJ89" s="2238"/>
      <c r="HUK89" s="2238"/>
      <c r="HUL89" s="2238"/>
      <c r="HUM89" s="2238"/>
      <c r="HUN89" s="2238"/>
      <c r="HUO89" s="2238"/>
      <c r="HUP89" s="2238"/>
      <c r="HUQ89" s="2238"/>
      <c r="HUR89" s="2238"/>
      <c r="HUS89" s="2238"/>
      <c r="HUT89" s="2238"/>
      <c r="HUU89" s="2238"/>
      <c r="HUV89" s="2238"/>
      <c r="HUW89" s="2238"/>
      <c r="HUX89" s="2238"/>
      <c r="HUY89" s="2238"/>
      <c r="HUZ89" s="2238"/>
      <c r="HVA89" s="2238"/>
      <c r="HVB89" s="2238"/>
      <c r="HVC89" s="2238"/>
      <c r="HVD89" s="2238"/>
      <c r="HVE89" s="2238"/>
      <c r="HVF89" s="2238"/>
      <c r="HVG89" s="2238"/>
      <c r="HVH89" s="2238"/>
      <c r="HVI89" s="2238"/>
      <c r="HVJ89" s="2238"/>
      <c r="HVK89" s="2238"/>
      <c r="HVL89" s="2238"/>
      <c r="HVM89" s="2238"/>
      <c r="HVN89" s="2238"/>
      <c r="HVO89" s="2238"/>
      <c r="HVP89" s="2238"/>
      <c r="HVQ89" s="2238"/>
      <c r="HVR89" s="2238"/>
      <c r="HVS89" s="2238"/>
      <c r="HVT89" s="2238"/>
      <c r="HVU89" s="2238"/>
      <c r="HVV89" s="2238"/>
      <c r="HVW89" s="2238"/>
      <c r="HVX89" s="2238"/>
      <c r="HVY89" s="2238"/>
      <c r="HVZ89" s="2238"/>
      <c r="HWA89" s="2238"/>
      <c r="HWB89" s="2238"/>
      <c r="HWC89" s="2238"/>
      <c r="HWD89" s="2238"/>
      <c r="HWE89" s="2238"/>
      <c r="HWF89" s="2238"/>
      <c r="HWG89" s="2238"/>
      <c r="HWH89" s="2238"/>
      <c r="HWI89" s="2238"/>
      <c r="HWJ89" s="2238"/>
      <c r="HWK89" s="2238"/>
      <c r="HWL89" s="2238"/>
      <c r="HWM89" s="2238"/>
      <c r="HWN89" s="2238"/>
      <c r="HWO89" s="2238"/>
      <c r="HWP89" s="2238"/>
      <c r="HWQ89" s="2238"/>
      <c r="HWR89" s="2238"/>
      <c r="HWS89" s="2238"/>
      <c r="HWT89" s="2238"/>
      <c r="HWU89" s="2238"/>
      <c r="HWV89" s="2238"/>
      <c r="HWW89" s="2238"/>
      <c r="HWX89" s="2238"/>
      <c r="HWY89" s="2238"/>
      <c r="HWZ89" s="2238"/>
      <c r="HXA89" s="2238"/>
      <c r="HXB89" s="2238"/>
      <c r="HXC89" s="2238"/>
      <c r="HXD89" s="2238"/>
      <c r="HXE89" s="2238"/>
      <c r="HXF89" s="2238"/>
      <c r="HXG89" s="2238"/>
      <c r="HXH89" s="2238"/>
      <c r="HXI89" s="2238"/>
      <c r="HXJ89" s="2238"/>
      <c r="HXK89" s="2238"/>
      <c r="HXL89" s="2238"/>
      <c r="HXM89" s="2238"/>
      <c r="HXN89" s="2238"/>
      <c r="HXO89" s="2238"/>
      <c r="HXP89" s="2238"/>
      <c r="HXQ89" s="2238"/>
      <c r="HXR89" s="2238"/>
      <c r="HXS89" s="2238"/>
      <c r="HXT89" s="2238"/>
      <c r="HXU89" s="2238"/>
      <c r="HXV89" s="2238"/>
      <c r="HXW89" s="2238"/>
      <c r="HXX89" s="2238"/>
      <c r="HXY89" s="2238"/>
      <c r="HXZ89" s="2238"/>
      <c r="HYA89" s="2238"/>
      <c r="HYB89" s="2238"/>
      <c r="HYC89" s="2238"/>
      <c r="HYD89" s="2238"/>
      <c r="HYE89" s="2238"/>
      <c r="HYF89" s="2238"/>
      <c r="HYG89" s="2238"/>
      <c r="HYH89" s="2238"/>
      <c r="HYI89" s="2238"/>
      <c r="HYJ89" s="2238"/>
      <c r="HYK89" s="2238"/>
      <c r="HYL89" s="2238"/>
      <c r="HYM89" s="2238"/>
      <c r="HYN89" s="2238"/>
      <c r="HYO89" s="2238"/>
      <c r="HYP89" s="2238"/>
      <c r="HYQ89" s="2238"/>
      <c r="HYR89" s="2238"/>
      <c r="HYS89" s="2238"/>
      <c r="HYT89" s="2238"/>
      <c r="HYU89" s="2238"/>
      <c r="HYV89" s="2238"/>
      <c r="HYW89" s="2238"/>
      <c r="HYX89" s="2238"/>
      <c r="HYY89" s="2238"/>
      <c r="HYZ89" s="2238"/>
      <c r="HZA89" s="2238"/>
      <c r="HZB89" s="2238"/>
      <c r="HZC89" s="2238"/>
      <c r="HZD89" s="2238"/>
      <c r="HZE89" s="2238"/>
      <c r="HZF89" s="2238"/>
      <c r="HZG89" s="2238"/>
      <c r="HZH89" s="2238"/>
      <c r="HZI89" s="2238"/>
      <c r="HZJ89" s="2238"/>
      <c r="HZK89" s="2238"/>
      <c r="HZL89" s="2238"/>
      <c r="HZM89" s="2238"/>
      <c r="HZN89" s="2238"/>
      <c r="HZO89" s="2238"/>
      <c r="HZP89" s="2238"/>
      <c r="HZQ89" s="2238"/>
      <c r="HZR89" s="2238"/>
      <c r="HZS89" s="2238"/>
      <c r="HZT89" s="2238"/>
      <c r="HZU89" s="2238"/>
      <c r="HZV89" s="2238"/>
      <c r="HZW89" s="2238"/>
      <c r="HZX89" s="2238"/>
      <c r="HZY89" s="2238"/>
      <c r="HZZ89" s="2238"/>
      <c r="IAA89" s="2238"/>
      <c r="IAB89" s="2238"/>
      <c r="IAC89" s="2238"/>
      <c r="IAD89" s="2238"/>
      <c r="IAE89" s="2238"/>
      <c r="IAF89" s="2238"/>
      <c r="IAG89" s="2238"/>
      <c r="IAH89" s="2238"/>
      <c r="IAI89" s="2238"/>
      <c r="IAJ89" s="2238"/>
      <c r="IAK89" s="2238"/>
      <c r="IAL89" s="2238"/>
      <c r="IAM89" s="2238"/>
      <c r="IAN89" s="2238"/>
      <c r="IAO89" s="2238"/>
      <c r="IAP89" s="2238"/>
      <c r="IAQ89" s="2238"/>
      <c r="IAR89" s="2238"/>
      <c r="IAS89" s="2238"/>
      <c r="IAT89" s="2238"/>
      <c r="IAU89" s="2238"/>
      <c r="IAV89" s="2238"/>
      <c r="IAW89" s="2238"/>
      <c r="IAX89" s="2238"/>
      <c r="IAY89" s="2238"/>
      <c r="IAZ89" s="2238"/>
      <c r="IBA89" s="2238"/>
      <c r="IBB89" s="2238"/>
      <c r="IBC89" s="2238"/>
      <c r="IBD89" s="2238"/>
      <c r="IBE89" s="2238"/>
      <c r="IBF89" s="2238"/>
      <c r="IBG89" s="2238"/>
      <c r="IBH89" s="2238"/>
      <c r="IBI89" s="2238"/>
      <c r="IBJ89" s="2238"/>
      <c r="IBK89" s="2238"/>
      <c r="IBL89" s="2238"/>
      <c r="IBM89" s="2238"/>
      <c r="IBN89" s="2238"/>
      <c r="IBO89" s="2238"/>
      <c r="IBP89" s="2238"/>
      <c r="IBQ89" s="2238"/>
      <c r="IBR89" s="2238"/>
      <c r="IBS89" s="2238"/>
      <c r="IBT89" s="2238"/>
      <c r="IBU89" s="2238"/>
      <c r="IBV89" s="2238"/>
      <c r="IBW89" s="2238"/>
      <c r="IBX89" s="2238"/>
      <c r="IBY89" s="2238"/>
      <c r="IBZ89" s="2238"/>
      <c r="ICA89" s="2238"/>
      <c r="ICB89" s="2238"/>
      <c r="ICC89" s="2238"/>
      <c r="ICD89" s="2238"/>
      <c r="ICE89" s="2238"/>
      <c r="ICF89" s="2238"/>
      <c r="ICG89" s="2238"/>
      <c r="ICH89" s="2238"/>
      <c r="ICI89" s="2238"/>
      <c r="ICJ89" s="2238"/>
      <c r="ICK89" s="2238"/>
      <c r="ICL89" s="2238"/>
      <c r="ICM89" s="2238"/>
      <c r="ICN89" s="2238"/>
      <c r="ICO89" s="2238"/>
      <c r="ICP89" s="2238"/>
      <c r="ICQ89" s="2238"/>
      <c r="ICR89" s="2238"/>
      <c r="ICS89" s="2238"/>
      <c r="ICT89" s="2238"/>
      <c r="ICU89" s="2238"/>
      <c r="ICV89" s="2238"/>
      <c r="ICW89" s="2238"/>
      <c r="ICX89" s="2238"/>
      <c r="ICY89" s="2238"/>
      <c r="ICZ89" s="2238"/>
      <c r="IDA89" s="2238"/>
      <c r="IDB89" s="2238"/>
      <c r="IDC89" s="2238"/>
      <c r="IDD89" s="2238"/>
      <c r="IDE89" s="2238"/>
      <c r="IDF89" s="2238"/>
      <c r="IDG89" s="2238"/>
      <c r="IDH89" s="2238"/>
      <c r="IDI89" s="2238"/>
      <c r="IDJ89" s="2238"/>
      <c r="IDK89" s="2238"/>
      <c r="IDL89" s="2238"/>
      <c r="IDM89" s="2238"/>
      <c r="IDN89" s="2238"/>
      <c r="IDO89" s="2238"/>
      <c r="IDP89" s="2238"/>
      <c r="IDQ89" s="2238"/>
      <c r="IDR89" s="2238"/>
      <c r="IDS89" s="2238"/>
      <c r="IDT89" s="2238"/>
      <c r="IDU89" s="2238"/>
      <c r="IDV89" s="2238"/>
      <c r="IDW89" s="2238"/>
      <c r="IDX89" s="2238"/>
      <c r="IDY89" s="2238"/>
      <c r="IDZ89" s="2238"/>
      <c r="IEA89" s="2238"/>
      <c r="IEB89" s="2238"/>
      <c r="IEC89" s="2238"/>
      <c r="IED89" s="2238"/>
      <c r="IEE89" s="2238"/>
      <c r="IEF89" s="2238"/>
      <c r="IEG89" s="2238"/>
      <c r="IEH89" s="2238"/>
      <c r="IEI89" s="2238"/>
      <c r="IEJ89" s="2238"/>
      <c r="IEK89" s="2238"/>
      <c r="IEL89" s="2238"/>
      <c r="IEM89" s="2238"/>
      <c r="IEN89" s="2238"/>
      <c r="IEO89" s="2238"/>
      <c r="IEP89" s="2238"/>
      <c r="IEQ89" s="2238"/>
      <c r="IER89" s="2238"/>
      <c r="IES89" s="2238"/>
      <c r="IET89" s="2238"/>
      <c r="IEU89" s="2238"/>
      <c r="IEV89" s="2238"/>
      <c r="IEW89" s="2238"/>
      <c r="IEX89" s="2238"/>
      <c r="IEY89" s="2238"/>
      <c r="IEZ89" s="2238"/>
      <c r="IFA89" s="2238"/>
      <c r="IFB89" s="2238"/>
      <c r="IFC89" s="2238"/>
      <c r="IFD89" s="2238"/>
      <c r="IFE89" s="2238"/>
      <c r="IFF89" s="2238"/>
      <c r="IFG89" s="2238"/>
      <c r="IFH89" s="2238"/>
      <c r="IFI89" s="2238"/>
      <c r="IFJ89" s="2238"/>
      <c r="IFK89" s="2238"/>
      <c r="IFL89" s="2238"/>
      <c r="IFM89" s="2238"/>
      <c r="IFN89" s="2238"/>
      <c r="IFO89" s="2238"/>
      <c r="IFP89" s="2238"/>
      <c r="IFQ89" s="2238"/>
      <c r="IFR89" s="2238"/>
      <c r="IFS89" s="2238"/>
      <c r="IFT89" s="2238"/>
      <c r="IFU89" s="2238"/>
      <c r="IFV89" s="2238"/>
      <c r="IFW89" s="2238"/>
      <c r="IFX89" s="2238"/>
      <c r="IFY89" s="2238"/>
      <c r="IFZ89" s="2238"/>
      <c r="IGA89" s="2238"/>
      <c r="IGB89" s="2238"/>
      <c r="IGC89" s="2238"/>
      <c r="IGD89" s="2238"/>
      <c r="IGE89" s="2238"/>
      <c r="IGF89" s="2238"/>
      <c r="IGG89" s="2238"/>
      <c r="IGH89" s="2238"/>
      <c r="IGI89" s="2238"/>
      <c r="IGJ89" s="2238"/>
      <c r="IGK89" s="2238"/>
      <c r="IGL89" s="2238"/>
      <c r="IGM89" s="2238"/>
      <c r="IGN89" s="2238"/>
      <c r="IGO89" s="2238"/>
      <c r="IGP89" s="2238"/>
      <c r="IGQ89" s="2238"/>
      <c r="IGR89" s="2238"/>
      <c r="IGS89" s="2238"/>
      <c r="IGT89" s="2238"/>
      <c r="IGU89" s="2238"/>
      <c r="IGV89" s="2238"/>
      <c r="IGW89" s="2238"/>
      <c r="IGX89" s="2238"/>
      <c r="IGY89" s="2238"/>
      <c r="IGZ89" s="2238"/>
      <c r="IHA89" s="2238"/>
      <c r="IHB89" s="2238"/>
      <c r="IHC89" s="2238"/>
      <c r="IHD89" s="2238"/>
      <c r="IHE89" s="2238"/>
      <c r="IHF89" s="2238"/>
      <c r="IHG89" s="2238"/>
      <c r="IHH89" s="2238"/>
      <c r="IHI89" s="2238"/>
      <c r="IHJ89" s="2238"/>
      <c r="IHK89" s="2238"/>
      <c r="IHL89" s="2238"/>
      <c r="IHM89" s="2238"/>
      <c r="IHN89" s="2238"/>
      <c r="IHO89" s="2238"/>
      <c r="IHP89" s="2238"/>
      <c r="IHQ89" s="2238"/>
      <c r="IHR89" s="2238"/>
      <c r="IHS89" s="2238"/>
      <c r="IHT89" s="2238"/>
      <c r="IHU89" s="2238"/>
      <c r="IHV89" s="2238"/>
      <c r="IHW89" s="2238"/>
      <c r="IHX89" s="2238"/>
      <c r="IHY89" s="2238"/>
      <c r="IHZ89" s="2238"/>
      <c r="IIA89" s="2238"/>
      <c r="IIB89" s="2238"/>
      <c r="IIC89" s="2238"/>
      <c r="IID89" s="2238"/>
      <c r="IIE89" s="2238"/>
      <c r="IIF89" s="2238"/>
      <c r="IIG89" s="2238"/>
      <c r="IIH89" s="2238"/>
      <c r="III89" s="2238"/>
      <c r="IIJ89" s="2238"/>
      <c r="IIK89" s="2238"/>
      <c r="IIL89" s="2238"/>
      <c r="IIM89" s="2238"/>
      <c r="IIN89" s="2238"/>
      <c r="IIO89" s="2238"/>
      <c r="IIP89" s="2238"/>
      <c r="IIQ89" s="2238"/>
      <c r="IIR89" s="2238"/>
      <c r="IIS89" s="2238"/>
      <c r="IIT89" s="2238"/>
      <c r="IIU89" s="2238"/>
      <c r="IIV89" s="2238"/>
      <c r="IIW89" s="2238"/>
      <c r="IIX89" s="2238"/>
      <c r="IIY89" s="2238"/>
      <c r="IIZ89" s="2238"/>
      <c r="IJA89" s="2238"/>
      <c r="IJB89" s="2238"/>
      <c r="IJC89" s="2238"/>
      <c r="IJD89" s="2238"/>
      <c r="IJE89" s="2238"/>
      <c r="IJF89" s="2238"/>
      <c r="IJG89" s="2238"/>
      <c r="IJH89" s="2238"/>
      <c r="IJI89" s="2238"/>
      <c r="IJJ89" s="2238"/>
      <c r="IJK89" s="2238"/>
      <c r="IJL89" s="2238"/>
      <c r="IJM89" s="2238"/>
      <c r="IJN89" s="2238"/>
      <c r="IJO89" s="2238"/>
      <c r="IJP89" s="2238"/>
      <c r="IJQ89" s="2238"/>
      <c r="IJR89" s="2238"/>
      <c r="IJS89" s="2238"/>
      <c r="IJT89" s="2238"/>
      <c r="IJU89" s="2238"/>
      <c r="IJV89" s="2238"/>
      <c r="IJW89" s="2238"/>
      <c r="IJX89" s="2238"/>
      <c r="IJY89" s="2238"/>
      <c r="IJZ89" s="2238"/>
      <c r="IKA89" s="2238"/>
      <c r="IKB89" s="2238"/>
      <c r="IKC89" s="2238"/>
      <c r="IKD89" s="2238"/>
      <c r="IKE89" s="2238"/>
      <c r="IKF89" s="2238"/>
      <c r="IKG89" s="2238"/>
      <c r="IKH89" s="2238"/>
      <c r="IKI89" s="2238"/>
      <c r="IKJ89" s="2238"/>
      <c r="IKK89" s="2238"/>
      <c r="IKL89" s="2238"/>
      <c r="IKM89" s="2238"/>
      <c r="IKN89" s="2238"/>
      <c r="IKO89" s="2238"/>
      <c r="IKP89" s="2238"/>
      <c r="IKQ89" s="2238"/>
      <c r="IKR89" s="2238"/>
      <c r="IKS89" s="2238"/>
      <c r="IKT89" s="2238"/>
      <c r="IKU89" s="2238"/>
      <c r="IKV89" s="2238"/>
      <c r="IKW89" s="2238"/>
      <c r="IKX89" s="2238"/>
      <c r="IKY89" s="2238"/>
      <c r="IKZ89" s="2238"/>
      <c r="ILA89" s="2238"/>
      <c r="ILB89" s="2238"/>
      <c r="ILC89" s="2238"/>
      <c r="ILD89" s="2238"/>
      <c r="ILE89" s="2238"/>
      <c r="ILF89" s="2238"/>
      <c r="ILG89" s="2238"/>
      <c r="ILH89" s="2238"/>
      <c r="ILI89" s="2238"/>
      <c r="ILJ89" s="2238"/>
      <c r="ILK89" s="2238"/>
      <c r="ILL89" s="2238"/>
      <c r="ILM89" s="2238"/>
      <c r="ILN89" s="2238"/>
      <c r="ILO89" s="2238"/>
      <c r="ILP89" s="2238"/>
      <c r="ILQ89" s="2238"/>
      <c r="ILR89" s="2238"/>
      <c r="ILS89" s="2238"/>
      <c r="ILT89" s="2238"/>
      <c r="ILU89" s="2238"/>
      <c r="ILV89" s="2238"/>
      <c r="ILW89" s="2238"/>
      <c r="ILX89" s="2238"/>
      <c r="ILY89" s="2238"/>
      <c r="ILZ89" s="2238"/>
      <c r="IMA89" s="2238"/>
      <c r="IMB89" s="2238"/>
      <c r="IMC89" s="2238"/>
      <c r="IMD89" s="2238"/>
      <c r="IME89" s="2238"/>
      <c r="IMF89" s="2238"/>
      <c r="IMG89" s="2238"/>
      <c r="IMH89" s="2238"/>
      <c r="IMI89" s="2238"/>
      <c r="IMJ89" s="2238"/>
      <c r="IMK89" s="2238"/>
      <c r="IML89" s="2238"/>
      <c r="IMM89" s="2238"/>
      <c r="IMN89" s="2238"/>
      <c r="IMO89" s="2238"/>
      <c r="IMP89" s="2238"/>
      <c r="IMQ89" s="2238"/>
      <c r="IMR89" s="2238"/>
      <c r="IMS89" s="2238"/>
      <c r="IMT89" s="2238"/>
      <c r="IMU89" s="2238"/>
      <c r="IMV89" s="2238"/>
      <c r="IMW89" s="2238"/>
      <c r="IMX89" s="2238"/>
      <c r="IMY89" s="2238"/>
      <c r="IMZ89" s="2238"/>
      <c r="INA89" s="2238"/>
      <c r="INB89" s="2238"/>
      <c r="INC89" s="2238"/>
      <c r="IND89" s="2238"/>
      <c r="INE89" s="2238"/>
      <c r="INF89" s="2238"/>
      <c r="ING89" s="2238"/>
      <c r="INH89" s="2238"/>
      <c r="INI89" s="2238"/>
      <c r="INJ89" s="2238"/>
      <c r="INK89" s="2238"/>
      <c r="INL89" s="2238"/>
      <c r="INM89" s="2238"/>
      <c r="INN89" s="2238"/>
      <c r="INO89" s="2238"/>
      <c r="INP89" s="2238"/>
      <c r="INQ89" s="2238"/>
      <c r="INR89" s="2238"/>
      <c r="INS89" s="2238"/>
      <c r="INT89" s="2238"/>
      <c r="INU89" s="2238"/>
      <c r="INV89" s="2238"/>
      <c r="INW89" s="2238"/>
      <c r="INX89" s="2238"/>
      <c r="INY89" s="2238"/>
      <c r="INZ89" s="2238"/>
      <c r="IOA89" s="2238"/>
      <c r="IOB89" s="2238"/>
      <c r="IOC89" s="2238"/>
      <c r="IOD89" s="2238"/>
      <c r="IOE89" s="2238"/>
      <c r="IOF89" s="2238"/>
      <c r="IOG89" s="2238"/>
      <c r="IOH89" s="2238"/>
      <c r="IOI89" s="2238"/>
      <c r="IOJ89" s="2238"/>
      <c r="IOK89" s="2238"/>
      <c r="IOL89" s="2238"/>
      <c r="IOM89" s="2238"/>
      <c r="ION89" s="2238"/>
      <c r="IOO89" s="2238"/>
      <c r="IOP89" s="2238"/>
      <c r="IOQ89" s="2238"/>
      <c r="IOR89" s="2238"/>
      <c r="IOS89" s="2238"/>
      <c r="IOT89" s="2238"/>
      <c r="IOU89" s="2238"/>
      <c r="IOV89" s="2238"/>
      <c r="IOW89" s="2238"/>
      <c r="IOX89" s="2238"/>
      <c r="IOY89" s="2238"/>
      <c r="IOZ89" s="2238"/>
      <c r="IPA89" s="2238"/>
      <c r="IPB89" s="2238"/>
      <c r="IPC89" s="2238"/>
      <c r="IPD89" s="2238"/>
      <c r="IPE89" s="2238"/>
      <c r="IPF89" s="2238"/>
      <c r="IPG89" s="2238"/>
      <c r="IPH89" s="2238"/>
      <c r="IPI89" s="2238"/>
      <c r="IPJ89" s="2238"/>
      <c r="IPK89" s="2238"/>
      <c r="IPL89" s="2238"/>
      <c r="IPM89" s="2238"/>
      <c r="IPN89" s="2238"/>
      <c r="IPO89" s="2238"/>
      <c r="IPP89" s="2238"/>
      <c r="IPQ89" s="2238"/>
      <c r="IPR89" s="2238"/>
      <c r="IPS89" s="2238"/>
      <c r="IPT89" s="2238"/>
      <c r="IPU89" s="2238"/>
      <c r="IPV89" s="2238"/>
      <c r="IPW89" s="2238"/>
      <c r="IPX89" s="2238"/>
      <c r="IPY89" s="2238"/>
      <c r="IPZ89" s="2238"/>
      <c r="IQA89" s="2238"/>
      <c r="IQB89" s="2238"/>
      <c r="IQC89" s="2238"/>
      <c r="IQD89" s="2238"/>
      <c r="IQE89" s="2238"/>
      <c r="IQF89" s="2238"/>
      <c r="IQG89" s="2238"/>
      <c r="IQH89" s="2238"/>
      <c r="IQI89" s="2238"/>
      <c r="IQJ89" s="2238"/>
      <c r="IQK89" s="2238"/>
      <c r="IQL89" s="2238"/>
      <c r="IQM89" s="2238"/>
      <c r="IQN89" s="2238"/>
      <c r="IQO89" s="2238"/>
      <c r="IQP89" s="2238"/>
      <c r="IQQ89" s="2238"/>
      <c r="IQR89" s="2238"/>
      <c r="IQS89" s="2238"/>
      <c r="IQT89" s="2238"/>
      <c r="IQU89" s="2238"/>
      <c r="IQV89" s="2238"/>
      <c r="IQW89" s="2238"/>
      <c r="IQX89" s="2238"/>
      <c r="IQY89" s="2238"/>
      <c r="IQZ89" s="2238"/>
      <c r="IRA89" s="2238"/>
      <c r="IRB89" s="2238"/>
      <c r="IRC89" s="2238"/>
      <c r="IRD89" s="2238"/>
      <c r="IRE89" s="2238"/>
      <c r="IRF89" s="2238"/>
      <c r="IRG89" s="2238"/>
      <c r="IRH89" s="2238"/>
      <c r="IRI89" s="2238"/>
      <c r="IRJ89" s="2238"/>
      <c r="IRK89" s="2238"/>
      <c r="IRL89" s="2238"/>
      <c r="IRM89" s="2238"/>
      <c r="IRN89" s="2238"/>
      <c r="IRO89" s="2238"/>
      <c r="IRP89" s="2238"/>
      <c r="IRQ89" s="2238"/>
      <c r="IRR89" s="2238"/>
      <c r="IRS89" s="2238"/>
      <c r="IRT89" s="2238"/>
      <c r="IRU89" s="2238"/>
      <c r="IRV89" s="2238"/>
      <c r="IRW89" s="2238"/>
      <c r="IRX89" s="2238"/>
      <c r="IRY89" s="2238"/>
      <c r="IRZ89" s="2238"/>
      <c r="ISA89" s="2238"/>
      <c r="ISB89" s="2238"/>
      <c r="ISC89" s="2238"/>
      <c r="ISD89" s="2238"/>
      <c r="ISE89" s="2238"/>
      <c r="ISF89" s="2238"/>
      <c r="ISG89" s="2238"/>
      <c r="ISH89" s="2238"/>
      <c r="ISI89" s="2238"/>
      <c r="ISJ89" s="2238"/>
      <c r="ISK89" s="2238"/>
      <c r="ISL89" s="2238"/>
      <c r="ISM89" s="2238"/>
      <c r="ISN89" s="2238"/>
      <c r="ISO89" s="2238"/>
      <c r="ISP89" s="2238"/>
      <c r="ISQ89" s="2238"/>
      <c r="ISR89" s="2238"/>
      <c r="ISS89" s="2238"/>
      <c r="IST89" s="2238"/>
      <c r="ISU89" s="2238"/>
      <c r="ISV89" s="2238"/>
      <c r="ISW89" s="2238"/>
      <c r="ISX89" s="2238"/>
      <c r="ISY89" s="2238"/>
      <c r="ISZ89" s="2238"/>
      <c r="ITA89" s="2238"/>
      <c r="ITB89" s="2238"/>
      <c r="ITC89" s="2238"/>
      <c r="ITD89" s="2238"/>
      <c r="ITE89" s="2238"/>
      <c r="ITF89" s="2238"/>
      <c r="ITG89" s="2238"/>
      <c r="ITH89" s="2238"/>
      <c r="ITI89" s="2238"/>
      <c r="ITJ89" s="2238"/>
      <c r="ITK89" s="2238"/>
      <c r="ITL89" s="2238"/>
      <c r="ITM89" s="2238"/>
      <c r="ITN89" s="2238"/>
      <c r="ITO89" s="2238"/>
      <c r="ITP89" s="2238"/>
      <c r="ITQ89" s="2238"/>
      <c r="ITR89" s="2238"/>
      <c r="ITS89" s="2238"/>
      <c r="ITT89" s="2238"/>
      <c r="ITU89" s="2238"/>
      <c r="ITV89" s="2238"/>
      <c r="ITW89" s="2238"/>
      <c r="ITX89" s="2238"/>
      <c r="ITY89" s="2238"/>
      <c r="ITZ89" s="2238"/>
      <c r="IUA89" s="2238"/>
      <c r="IUB89" s="2238"/>
      <c r="IUC89" s="2238"/>
      <c r="IUD89" s="2238"/>
      <c r="IUE89" s="2238"/>
      <c r="IUF89" s="2238"/>
      <c r="IUG89" s="2238"/>
      <c r="IUH89" s="2238"/>
      <c r="IUI89" s="2238"/>
      <c r="IUJ89" s="2238"/>
      <c r="IUK89" s="2238"/>
      <c r="IUL89" s="2238"/>
      <c r="IUM89" s="2238"/>
      <c r="IUN89" s="2238"/>
      <c r="IUO89" s="2238"/>
      <c r="IUP89" s="2238"/>
      <c r="IUQ89" s="2238"/>
      <c r="IUR89" s="2238"/>
      <c r="IUS89" s="2238"/>
      <c r="IUT89" s="2238"/>
      <c r="IUU89" s="2238"/>
      <c r="IUV89" s="2238"/>
      <c r="IUW89" s="2238"/>
      <c r="IUX89" s="2238"/>
      <c r="IUY89" s="2238"/>
      <c r="IUZ89" s="2238"/>
      <c r="IVA89" s="2238"/>
      <c r="IVB89" s="2238"/>
      <c r="IVC89" s="2238"/>
      <c r="IVD89" s="2238"/>
      <c r="IVE89" s="2238"/>
      <c r="IVF89" s="2238"/>
      <c r="IVG89" s="2238"/>
      <c r="IVH89" s="2238"/>
      <c r="IVI89" s="2238"/>
      <c r="IVJ89" s="2238"/>
      <c r="IVK89" s="2238"/>
      <c r="IVL89" s="2238"/>
      <c r="IVM89" s="2238"/>
      <c r="IVN89" s="2238"/>
      <c r="IVO89" s="2238"/>
      <c r="IVP89" s="2238"/>
      <c r="IVQ89" s="2238"/>
      <c r="IVR89" s="2238"/>
      <c r="IVS89" s="2238"/>
      <c r="IVT89" s="2238"/>
      <c r="IVU89" s="2238"/>
      <c r="IVV89" s="2238"/>
      <c r="IVW89" s="2238"/>
      <c r="IVX89" s="2238"/>
      <c r="IVY89" s="2238"/>
      <c r="IVZ89" s="2238"/>
      <c r="IWA89" s="2238"/>
      <c r="IWB89" s="2238"/>
      <c r="IWC89" s="2238"/>
      <c r="IWD89" s="2238"/>
      <c r="IWE89" s="2238"/>
      <c r="IWF89" s="2238"/>
      <c r="IWG89" s="2238"/>
      <c r="IWH89" s="2238"/>
      <c r="IWI89" s="2238"/>
      <c r="IWJ89" s="2238"/>
      <c r="IWK89" s="2238"/>
      <c r="IWL89" s="2238"/>
      <c r="IWM89" s="2238"/>
      <c r="IWN89" s="2238"/>
      <c r="IWO89" s="2238"/>
      <c r="IWP89" s="2238"/>
      <c r="IWQ89" s="2238"/>
      <c r="IWR89" s="2238"/>
      <c r="IWS89" s="2238"/>
      <c r="IWT89" s="2238"/>
      <c r="IWU89" s="2238"/>
      <c r="IWV89" s="2238"/>
      <c r="IWW89" s="2238"/>
      <c r="IWX89" s="2238"/>
      <c r="IWY89" s="2238"/>
      <c r="IWZ89" s="2238"/>
      <c r="IXA89" s="2238"/>
      <c r="IXB89" s="2238"/>
      <c r="IXC89" s="2238"/>
      <c r="IXD89" s="2238"/>
      <c r="IXE89" s="2238"/>
      <c r="IXF89" s="2238"/>
      <c r="IXG89" s="2238"/>
      <c r="IXH89" s="2238"/>
      <c r="IXI89" s="2238"/>
      <c r="IXJ89" s="2238"/>
      <c r="IXK89" s="2238"/>
      <c r="IXL89" s="2238"/>
      <c r="IXM89" s="2238"/>
      <c r="IXN89" s="2238"/>
      <c r="IXO89" s="2238"/>
      <c r="IXP89" s="2238"/>
      <c r="IXQ89" s="2238"/>
      <c r="IXR89" s="2238"/>
      <c r="IXS89" s="2238"/>
      <c r="IXT89" s="2238"/>
      <c r="IXU89" s="2238"/>
      <c r="IXV89" s="2238"/>
      <c r="IXW89" s="2238"/>
      <c r="IXX89" s="2238"/>
      <c r="IXY89" s="2238"/>
      <c r="IXZ89" s="2238"/>
      <c r="IYA89" s="2238"/>
      <c r="IYB89" s="2238"/>
      <c r="IYC89" s="2238"/>
      <c r="IYD89" s="2238"/>
      <c r="IYE89" s="2238"/>
      <c r="IYF89" s="2238"/>
      <c r="IYG89" s="2238"/>
      <c r="IYH89" s="2238"/>
      <c r="IYI89" s="2238"/>
      <c r="IYJ89" s="2238"/>
      <c r="IYK89" s="2238"/>
      <c r="IYL89" s="2238"/>
      <c r="IYM89" s="2238"/>
      <c r="IYN89" s="2238"/>
      <c r="IYO89" s="2238"/>
      <c r="IYP89" s="2238"/>
      <c r="IYQ89" s="2238"/>
      <c r="IYR89" s="2238"/>
      <c r="IYS89" s="2238"/>
      <c r="IYT89" s="2238"/>
      <c r="IYU89" s="2238"/>
      <c r="IYV89" s="2238"/>
      <c r="IYW89" s="2238"/>
      <c r="IYX89" s="2238"/>
      <c r="IYY89" s="2238"/>
      <c r="IYZ89" s="2238"/>
      <c r="IZA89" s="2238"/>
      <c r="IZB89" s="2238"/>
      <c r="IZC89" s="2238"/>
      <c r="IZD89" s="2238"/>
      <c r="IZE89" s="2238"/>
      <c r="IZF89" s="2238"/>
      <c r="IZG89" s="2238"/>
      <c r="IZH89" s="2238"/>
      <c r="IZI89" s="2238"/>
      <c r="IZJ89" s="2238"/>
      <c r="IZK89" s="2238"/>
      <c r="IZL89" s="2238"/>
      <c r="IZM89" s="2238"/>
      <c r="IZN89" s="2238"/>
      <c r="IZO89" s="2238"/>
      <c r="IZP89" s="2238"/>
      <c r="IZQ89" s="2238"/>
      <c r="IZR89" s="2238"/>
      <c r="IZS89" s="2238"/>
      <c r="IZT89" s="2238"/>
      <c r="IZU89" s="2238"/>
      <c r="IZV89" s="2238"/>
      <c r="IZW89" s="2238"/>
      <c r="IZX89" s="2238"/>
      <c r="IZY89" s="2238"/>
      <c r="IZZ89" s="2238"/>
      <c r="JAA89" s="2238"/>
      <c r="JAB89" s="2238"/>
      <c r="JAC89" s="2238"/>
      <c r="JAD89" s="2238"/>
      <c r="JAE89" s="2238"/>
      <c r="JAF89" s="2238"/>
      <c r="JAG89" s="2238"/>
      <c r="JAH89" s="2238"/>
      <c r="JAI89" s="2238"/>
      <c r="JAJ89" s="2238"/>
      <c r="JAK89" s="2238"/>
      <c r="JAL89" s="2238"/>
      <c r="JAM89" s="2238"/>
      <c r="JAN89" s="2238"/>
      <c r="JAO89" s="2238"/>
      <c r="JAP89" s="2238"/>
      <c r="JAQ89" s="2238"/>
      <c r="JAR89" s="2238"/>
      <c r="JAS89" s="2238"/>
      <c r="JAT89" s="2238"/>
      <c r="JAU89" s="2238"/>
      <c r="JAV89" s="2238"/>
      <c r="JAW89" s="2238"/>
      <c r="JAX89" s="2238"/>
      <c r="JAY89" s="2238"/>
      <c r="JAZ89" s="2238"/>
      <c r="JBA89" s="2238"/>
      <c r="JBB89" s="2238"/>
      <c r="JBC89" s="2238"/>
      <c r="JBD89" s="2238"/>
      <c r="JBE89" s="2238"/>
      <c r="JBF89" s="2238"/>
      <c r="JBG89" s="2238"/>
      <c r="JBH89" s="2238"/>
      <c r="JBI89" s="2238"/>
      <c r="JBJ89" s="2238"/>
      <c r="JBK89" s="2238"/>
      <c r="JBL89" s="2238"/>
      <c r="JBM89" s="2238"/>
      <c r="JBN89" s="2238"/>
      <c r="JBO89" s="2238"/>
      <c r="JBP89" s="2238"/>
      <c r="JBQ89" s="2238"/>
      <c r="JBR89" s="2238"/>
      <c r="JBS89" s="2238"/>
      <c r="JBT89" s="2238"/>
      <c r="JBU89" s="2238"/>
      <c r="JBV89" s="2238"/>
      <c r="JBW89" s="2238"/>
      <c r="JBX89" s="2238"/>
      <c r="JBY89" s="2238"/>
      <c r="JBZ89" s="2238"/>
      <c r="JCA89" s="2238"/>
      <c r="JCB89" s="2238"/>
      <c r="JCC89" s="2238"/>
      <c r="JCD89" s="2238"/>
      <c r="JCE89" s="2238"/>
      <c r="JCF89" s="2238"/>
      <c r="JCG89" s="2238"/>
      <c r="JCH89" s="2238"/>
      <c r="JCI89" s="2238"/>
      <c r="JCJ89" s="2238"/>
      <c r="JCK89" s="2238"/>
      <c r="JCL89" s="2238"/>
      <c r="JCM89" s="2238"/>
      <c r="JCN89" s="2238"/>
      <c r="JCO89" s="2238"/>
      <c r="JCP89" s="2238"/>
      <c r="JCQ89" s="2238"/>
      <c r="JCR89" s="2238"/>
      <c r="JCS89" s="2238"/>
      <c r="JCT89" s="2238"/>
      <c r="JCU89" s="2238"/>
      <c r="JCV89" s="2238"/>
      <c r="JCW89" s="2238"/>
      <c r="JCX89" s="2238"/>
      <c r="JCY89" s="2238"/>
      <c r="JCZ89" s="2238"/>
      <c r="JDA89" s="2238"/>
      <c r="JDB89" s="2238"/>
      <c r="JDC89" s="2238"/>
      <c r="JDD89" s="2238"/>
      <c r="JDE89" s="2238"/>
      <c r="JDF89" s="2238"/>
      <c r="JDG89" s="2238"/>
      <c r="JDH89" s="2238"/>
      <c r="JDI89" s="2238"/>
      <c r="JDJ89" s="2238"/>
      <c r="JDK89" s="2238"/>
      <c r="JDL89" s="2238"/>
      <c r="JDM89" s="2238"/>
      <c r="JDN89" s="2238"/>
      <c r="JDO89" s="2238"/>
      <c r="JDP89" s="2238"/>
      <c r="JDQ89" s="2238"/>
      <c r="JDR89" s="2238"/>
      <c r="JDS89" s="2238"/>
      <c r="JDT89" s="2238"/>
      <c r="JDU89" s="2238"/>
      <c r="JDV89" s="2238"/>
      <c r="JDW89" s="2238"/>
      <c r="JDX89" s="2238"/>
      <c r="JDY89" s="2238"/>
      <c r="JDZ89" s="2238"/>
      <c r="JEA89" s="2238"/>
      <c r="JEB89" s="2238"/>
      <c r="JEC89" s="2238"/>
      <c r="JED89" s="2238"/>
      <c r="JEE89" s="2238"/>
      <c r="JEF89" s="2238"/>
      <c r="JEG89" s="2238"/>
      <c r="JEH89" s="2238"/>
      <c r="JEI89" s="2238"/>
      <c r="JEJ89" s="2238"/>
      <c r="JEK89" s="2238"/>
      <c r="JEL89" s="2238"/>
      <c r="JEM89" s="2238"/>
      <c r="JEN89" s="2238"/>
      <c r="JEO89" s="2238"/>
      <c r="JEP89" s="2238"/>
      <c r="JEQ89" s="2238"/>
      <c r="JER89" s="2238"/>
      <c r="JES89" s="2238"/>
      <c r="JET89" s="2238"/>
      <c r="JEU89" s="2238"/>
      <c r="JEV89" s="2238"/>
      <c r="JEW89" s="2238"/>
      <c r="JEX89" s="2238"/>
      <c r="JEY89" s="2238"/>
      <c r="JEZ89" s="2238"/>
      <c r="JFA89" s="2238"/>
      <c r="JFB89" s="2238"/>
      <c r="JFC89" s="2238"/>
      <c r="JFD89" s="2238"/>
      <c r="JFE89" s="2238"/>
      <c r="JFF89" s="2238"/>
      <c r="JFG89" s="2238"/>
      <c r="JFH89" s="2238"/>
      <c r="JFI89" s="2238"/>
      <c r="JFJ89" s="2238"/>
      <c r="JFK89" s="2238"/>
      <c r="JFL89" s="2238"/>
      <c r="JFM89" s="2238"/>
      <c r="JFN89" s="2238"/>
      <c r="JFO89" s="2238"/>
      <c r="JFP89" s="2238"/>
      <c r="JFQ89" s="2238"/>
      <c r="JFR89" s="2238"/>
      <c r="JFS89" s="2238"/>
      <c r="JFT89" s="2238"/>
      <c r="JFU89" s="2238"/>
      <c r="JFV89" s="2238"/>
      <c r="JFW89" s="2238"/>
      <c r="JFX89" s="2238"/>
      <c r="JFY89" s="2238"/>
      <c r="JFZ89" s="2238"/>
      <c r="JGA89" s="2238"/>
      <c r="JGB89" s="2238"/>
      <c r="JGC89" s="2238"/>
      <c r="JGD89" s="2238"/>
      <c r="JGE89" s="2238"/>
      <c r="JGF89" s="2238"/>
      <c r="JGG89" s="2238"/>
      <c r="JGH89" s="2238"/>
      <c r="JGI89" s="2238"/>
      <c r="JGJ89" s="2238"/>
      <c r="JGK89" s="2238"/>
      <c r="JGL89" s="2238"/>
      <c r="JGM89" s="2238"/>
      <c r="JGN89" s="2238"/>
      <c r="JGO89" s="2238"/>
      <c r="JGP89" s="2238"/>
      <c r="JGQ89" s="2238"/>
      <c r="JGR89" s="2238"/>
      <c r="JGS89" s="2238"/>
      <c r="JGT89" s="2238"/>
      <c r="JGU89" s="2238"/>
      <c r="JGV89" s="2238"/>
      <c r="JGW89" s="2238"/>
      <c r="JGX89" s="2238"/>
      <c r="JGY89" s="2238"/>
      <c r="JGZ89" s="2238"/>
      <c r="JHA89" s="2238"/>
      <c r="JHB89" s="2238"/>
      <c r="JHC89" s="2238"/>
      <c r="JHD89" s="2238"/>
      <c r="JHE89" s="2238"/>
      <c r="JHF89" s="2238"/>
      <c r="JHG89" s="2238"/>
      <c r="JHH89" s="2238"/>
      <c r="JHI89" s="2238"/>
      <c r="JHJ89" s="2238"/>
      <c r="JHK89" s="2238"/>
      <c r="JHL89" s="2238"/>
      <c r="JHM89" s="2238"/>
      <c r="JHN89" s="2238"/>
      <c r="JHO89" s="2238"/>
      <c r="JHP89" s="2238"/>
      <c r="JHQ89" s="2238"/>
      <c r="JHR89" s="2238"/>
      <c r="JHS89" s="2238"/>
      <c r="JHT89" s="2238"/>
      <c r="JHU89" s="2238"/>
      <c r="JHV89" s="2238"/>
      <c r="JHW89" s="2238"/>
      <c r="JHX89" s="2238"/>
      <c r="JHY89" s="2238"/>
      <c r="JHZ89" s="2238"/>
      <c r="JIA89" s="2238"/>
      <c r="JIB89" s="2238"/>
      <c r="JIC89" s="2238"/>
      <c r="JID89" s="2238"/>
      <c r="JIE89" s="2238"/>
      <c r="JIF89" s="2238"/>
      <c r="JIG89" s="2238"/>
      <c r="JIH89" s="2238"/>
      <c r="JII89" s="2238"/>
      <c r="JIJ89" s="2238"/>
      <c r="JIK89" s="2238"/>
      <c r="JIL89" s="2238"/>
      <c r="JIM89" s="2238"/>
      <c r="JIN89" s="2238"/>
      <c r="JIO89" s="2238"/>
      <c r="JIP89" s="2238"/>
      <c r="JIQ89" s="2238"/>
      <c r="JIR89" s="2238"/>
      <c r="JIS89" s="2238"/>
      <c r="JIT89" s="2238"/>
      <c r="JIU89" s="2238"/>
      <c r="JIV89" s="2238"/>
      <c r="JIW89" s="2238"/>
      <c r="JIX89" s="2238"/>
      <c r="JIY89" s="2238"/>
      <c r="JIZ89" s="2238"/>
      <c r="JJA89" s="2238"/>
      <c r="JJB89" s="2238"/>
      <c r="JJC89" s="2238"/>
      <c r="JJD89" s="2238"/>
      <c r="JJE89" s="2238"/>
      <c r="JJF89" s="2238"/>
      <c r="JJG89" s="2238"/>
      <c r="JJH89" s="2238"/>
      <c r="JJI89" s="2238"/>
      <c r="JJJ89" s="2238"/>
      <c r="JJK89" s="2238"/>
      <c r="JJL89" s="2238"/>
      <c r="JJM89" s="2238"/>
      <c r="JJN89" s="2238"/>
      <c r="JJO89" s="2238"/>
      <c r="JJP89" s="2238"/>
      <c r="JJQ89" s="2238"/>
      <c r="JJR89" s="2238"/>
      <c r="JJS89" s="2238"/>
      <c r="JJT89" s="2238"/>
      <c r="JJU89" s="2238"/>
      <c r="JJV89" s="2238"/>
      <c r="JJW89" s="2238"/>
      <c r="JJX89" s="2238"/>
      <c r="JJY89" s="2238"/>
      <c r="JJZ89" s="2238"/>
      <c r="JKA89" s="2238"/>
      <c r="JKB89" s="2238"/>
      <c r="JKC89" s="2238"/>
      <c r="JKD89" s="2238"/>
      <c r="JKE89" s="2238"/>
      <c r="JKF89" s="2238"/>
      <c r="JKG89" s="2238"/>
      <c r="JKH89" s="2238"/>
      <c r="JKI89" s="2238"/>
      <c r="JKJ89" s="2238"/>
      <c r="JKK89" s="2238"/>
      <c r="JKL89" s="2238"/>
      <c r="JKM89" s="2238"/>
      <c r="JKN89" s="2238"/>
      <c r="JKO89" s="2238"/>
      <c r="JKP89" s="2238"/>
      <c r="JKQ89" s="2238"/>
      <c r="JKR89" s="2238"/>
      <c r="JKS89" s="2238"/>
      <c r="JKT89" s="2238"/>
      <c r="JKU89" s="2238"/>
      <c r="JKV89" s="2238"/>
      <c r="JKW89" s="2238"/>
      <c r="JKX89" s="2238"/>
      <c r="JKY89" s="2238"/>
      <c r="JKZ89" s="2238"/>
      <c r="JLA89" s="2238"/>
      <c r="JLB89" s="2238"/>
      <c r="JLC89" s="2238"/>
      <c r="JLD89" s="2238"/>
      <c r="JLE89" s="2238"/>
      <c r="JLF89" s="2238"/>
      <c r="JLG89" s="2238"/>
      <c r="JLH89" s="2238"/>
      <c r="JLI89" s="2238"/>
      <c r="JLJ89" s="2238"/>
      <c r="JLK89" s="2238"/>
      <c r="JLL89" s="2238"/>
      <c r="JLM89" s="2238"/>
      <c r="JLN89" s="2238"/>
      <c r="JLO89" s="2238"/>
      <c r="JLP89" s="2238"/>
      <c r="JLQ89" s="2238"/>
      <c r="JLR89" s="2238"/>
      <c r="JLS89" s="2238"/>
      <c r="JLT89" s="2238"/>
      <c r="JLU89" s="2238"/>
      <c r="JLV89" s="2238"/>
      <c r="JLW89" s="2238"/>
      <c r="JLX89" s="2238"/>
      <c r="JLY89" s="2238"/>
      <c r="JLZ89" s="2238"/>
      <c r="JMA89" s="2238"/>
      <c r="JMB89" s="2238"/>
      <c r="JMC89" s="2238"/>
      <c r="JMD89" s="2238"/>
      <c r="JME89" s="2238"/>
      <c r="JMF89" s="2238"/>
      <c r="JMG89" s="2238"/>
      <c r="JMH89" s="2238"/>
      <c r="JMI89" s="2238"/>
      <c r="JMJ89" s="2238"/>
      <c r="JMK89" s="2238"/>
      <c r="JML89" s="2238"/>
      <c r="JMM89" s="2238"/>
      <c r="JMN89" s="2238"/>
      <c r="JMO89" s="2238"/>
      <c r="JMP89" s="2238"/>
      <c r="JMQ89" s="2238"/>
      <c r="JMR89" s="2238"/>
      <c r="JMS89" s="2238"/>
      <c r="JMT89" s="2238"/>
      <c r="JMU89" s="2238"/>
      <c r="JMV89" s="2238"/>
      <c r="JMW89" s="2238"/>
      <c r="JMX89" s="2238"/>
      <c r="JMY89" s="2238"/>
      <c r="JMZ89" s="2238"/>
      <c r="JNA89" s="2238"/>
      <c r="JNB89" s="2238"/>
      <c r="JNC89" s="2238"/>
      <c r="JND89" s="2238"/>
      <c r="JNE89" s="2238"/>
      <c r="JNF89" s="2238"/>
      <c r="JNG89" s="2238"/>
      <c r="JNH89" s="2238"/>
      <c r="JNI89" s="2238"/>
      <c r="JNJ89" s="2238"/>
      <c r="JNK89" s="2238"/>
      <c r="JNL89" s="2238"/>
      <c r="JNM89" s="2238"/>
      <c r="JNN89" s="2238"/>
      <c r="JNO89" s="2238"/>
      <c r="JNP89" s="2238"/>
      <c r="JNQ89" s="2238"/>
      <c r="JNR89" s="2238"/>
      <c r="JNS89" s="2238"/>
      <c r="JNT89" s="2238"/>
      <c r="JNU89" s="2238"/>
      <c r="JNV89" s="2238"/>
      <c r="JNW89" s="2238"/>
      <c r="JNX89" s="2238"/>
      <c r="JNY89" s="2238"/>
      <c r="JNZ89" s="2238"/>
      <c r="JOA89" s="2238"/>
      <c r="JOB89" s="2238"/>
      <c r="JOC89" s="2238"/>
      <c r="JOD89" s="2238"/>
      <c r="JOE89" s="2238"/>
      <c r="JOF89" s="2238"/>
      <c r="JOG89" s="2238"/>
      <c r="JOH89" s="2238"/>
      <c r="JOI89" s="2238"/>
      <c r="JOJ89" s="2238"/>
      <c r="JOK89" s="2238"/>
      <c r="JOL89" s="2238"/>
      <c r="JOM89" s="2238"/>
      <c r="JON89" s="2238"/>
      <c r="JOO89" s="2238"/>
      <c r="JOP89" s="2238"/>
      <c r="JOQ89" s="2238"/>
      <c r="JOR89" s="2238"/>
      <c r="JOS89" s="2238"/>
      <c r="JOT89" s="2238"/>
      <c r="JOU89" s="2238"/>
      <c r="JOV89" s="2238"/>
      <c r="JOW89" s="2238"/>
      <c r="JOX89" s="2238"/>
      <c r="JOY89" s="2238"/>
      <c r="JOZ89" s="2238"/>
      <c r="JPA89" s="2238"/>
      <c r="JPB89" s="2238"/>
      <c r="JPC89" s="2238"/>
      <c r="JPD89" s="2238"/>
      <c r="JPE89" s="2238"/>
      <c r="JPF89" s="2238"/>
      <c r="JPG89" s="2238"/>
      <c r="JPH89" s="2238"/>
      <c r="JPI89" s="2238"/>
      <c r="JPJ89" s="2238"/>
      <c r="JPK89" s="2238"/>
      <c r="JPL89" s="2238"/>
      <c r="JPM89" s="2238"/>
      <c r="JPN89" s="2238"/>
      <c r="JPO89" s="2238"/>
      <c r="JPP89" s="2238"/>
      <c r="JPQ89" s="2238"/>
      <c r="JPR89" s="2238"/>
      <c r="JPS89" s="2238"/>
      <c r="JPT89" s="2238"/>
      <c r="JPU89" s="2238"/>
      <c r="JPV89" s="2238"/>
      <c r="JPW89" s="2238"/>
      <c r="JPX89" s="2238"/>
      <c r="JPY89" s="2238"/>
      <c r="JPZ89" s="2238"/>
      <c r="JQA89" s="2238"/>
      <c r="JQB89" s="2238"/>
      <c r="JQC89" s="2238"/>
      <c r="JQD89" s="2238"/>
      <c r="JQE89" s="2238"/>
      <c r="JQF89" s="2238"/>
      <c r="JQG89" s="2238"/>
      <c r="JQH89" s="2238"/>
      <c r="JQI89" s="2238"/>
      <c r="JQJ89" s="2238"/>
      <c r="JQK89" s="2238"/>
      <c r="JQL89" s="2238"/>
      <c r="JQM89" s="2238"/>
      <c r="JQN89" s="2238"/>
      <c r="JQO89" s="2238"/>
      <c r="JQP89" s="2238"/>
      <c r="JQQ89" s="2238"/>
      <c r="JQR89" s="2238"/>
      <c r="JQS89" s="2238"/>
      <c r="JQT89" s="2238"/>
      <c r="JQU89" s="2238"/>
      <c r="JQV89" s="2238"/>
      <c r="JQW89" s="2238"/>
      <c r="JQX89" s="2238"/>
      <c r="JQY89" s="2238"/>
      <c r="JQZ89" s="2238"/>
      <c r="JRA89" s="2238"/>
      <c r="JRB89" s="2238"/>
      <c r="JRC89" s="2238"/>
      <c r="JRD89" s="2238"/>
      <c r="JRE89" s="2238"/>
      <c r="JRF89" s="2238"/>
      <c r="JRG89" s="2238"/>
      <c r="JRH89" s="2238"/>
      <c r="JRI89" s="2238"/>
      <c r="JRJ89" s="2238"/>
      <c r="JRK89" s="2238"/>
      <c r="JRL89" s="2238"/>
      <c r="JRM89" s="2238"/>
      <c r="JRN89" s="2238"/>
      <c r="JRO89" s="2238"/>
      <c r="JRP89" s="2238"/>
      <c r="JRQ89" s="2238"/>
      <c r="JRR89" s="2238"/>
      <c r="JRS89" s="2238"/>
      <c r="JRT89" s="2238"/>
      <c r="JRU89" s="2238"/>
      <c r="JRV89" s="2238"/>
      <c r="JRW89" s="2238"/>
      <c r="JRX89" s="2238"/>
      <c r="JRY89" s="2238"/>
      <c r="JRZ89" s="2238"/>
      <c r="JSA89" s="2238"/>
      <c r="JSB89" s="2238"/>
      <c r="JSC89" s="2238"/>
      <c r="JSD89" s="2238"/>
      <c r="JSE89" s="2238"/>
      <c r="JSF89" s="2238"/>
      <c r="JSG89" s="2238"/>
      <c r="JSH89" s="2238"/>
      <c r="JSI89" s="2238"/>
      <c r="JSJ89" s="2238"/>
      <c r="JSK89" s="2238"/>
      <c r="JSL89" s="2238"/>
      <c r="JSM89" s="2238"/>
      <c r="JSN89" s="2238"/>
      <c r="JSO89" s="2238"/>
      <c r="JSP89" s="2238"/>
      <c r="JSQ89" s="2238"/>
      <c r="JSR89" s="2238"/>
      <c r="JSS89" s="2238"/>
      <c r="JST89" s="2238"/>
      <c r="JSU89" s="2238"/>
      <c r="JSV89" s="2238"/>
      <c r="JSW89" s="2238"/>
      <c r="JSX89" s="2238"/>
      <c r="JSY89" s="2238"/>
      <c r="JSZ89" s="2238"/>
      <c r="JTA89" s="2238"/>
      <c r="JTB89" s="2238"/>
      <c r="JTC89" s="2238"/>
      <c r="JTD89" s="2238"/>
      <c r="JTE89" s="2238"/>
      <c r="JTF89" s="2238"/>
      <c r="JTG89" s="2238"/>
      <c r="JTH89" s="2238"/>
      <c r="JTI89" s="2238"/>
      <c r="JTJ89" s="2238"/>
      <c r="JTK89" s="2238"/>
      <c r="JTL89" s="2238"/>
      <c r="JTM89" s="2238"/>
      <c r="JTN89" s="2238"/>
      <c r="JTO89" s="2238"/>
      <c r="JTP89" s="2238"/>
      <c r="JTQ89" s="2238"/>
      <c r="JTR89" s="2238"/>
      <c r="JTS89" s="2238"/>
      <c r="JTT89" s="2238"/>
      <c r="JTU89" s="2238"/>
      <c r="JTV89" s="2238"/>
      <c r="JTW89" s="2238"/>
      <c r="JTX89" s="2238"/>
      <c r="JTY89" s="2238"/>
      <c r="JTZ89" s="2238"/>
      <c r="JUA89" s="2238"/>
      <c r="JUB89" s="2238"/>
      <c r="JUC89" s="2238"/>
      <c r="JUD89" s="2238"/>
      <c r="JUE89" s="2238"/>
      <c r="JUF89" s="2238"/>
      <c r="JUG89" s="2238"/>
      <c r="JUH89" s="2238"/>
      <c r="JUI89" s="2238"/>
      <c r="JUJ89" s="2238"/>
      <c r="JUK89" s="2238"/>
      <c r="JUL89" s="2238"/>
      <c r="JUM89" s="2238"/>
      <c r="JUN89" s="2238"/>
      <c r="JUO89" s="2238"/>
      <c r="JUP89" s="2238"/>
      <c r="JUQ89" s="2238"/>
      <c r="JUR89" s="2238"/>
      <c r="JUS89" s="2238"/>
      <c r="JUT89" s="2238"/>
      <c r="JUU89" s="2238"/>
      <c r="JUV89" s="2238"/>
      <c r="JUW89" s="2238"/>
      <c r="JUX89" s="2238"/>
      <c r="JUY89" s="2238"/>
      <c r="JUZ89" s="2238"/>
      <c r="JVA89" s="2238"/>
      <c r="JVB89" s="2238"/>
      <c r="JVC89" s="2238"/>
      <c r="JVD89" s="2238"/>
      <c r="JVE89" s="2238"/>
      <c r="JVF89" s="2238"/>
      <c r="JVG89" s="2238"/>
      <c r="JVH89" s="2238"/>
      <c r="JVI89" s="2238"/>
      <c r="JVJ89" s="2238"/>
      <c r="JVK89" s="2238"/>
      <c r="JVL89" s="2238"/>
      <c r="JVM89" s="2238"/>
      <c r="JVN89" s="2238"/>
      <c r="JVO89" s="2238"/>
      <c r="JVP89" s="2238"/>
      <c r="JVQ89" s="2238"/>
      <c r="JVR89" s="2238"/>
      <c r="JVS89" s="2238"/>
      <c r="JVT89" s="2238"/>
      <c r="JVU89" s="2238"/>
      <c r="JVV89" s="2238"/>
      <c r="JVW89" s="2238"/>
      <c r="JVX89" s="2238"/>
      <c r="JVY89" s="2238"/>
      <c r="JVZ89" s="2238"/>
      <c r="JWA89" s="2238"/>
      <c r="JWB89" s="2238"/>
      <c r="JWC89" s="2238"/>
      <c r="JWD89" s="2238"/>
      <c r="JWE89" s="2238"/>
      <c r="JWF89" s="2238"/>
      <c r="JWG89" s="2238"/>
      <c r="JWH89" s="2238"/>
      <c r="JWI89" s="2238"/>
      <c r="JWJ89" s="2238"/>
      <c r="JWK89" s="2238"/>
      <c r="JWL89" s="2238"/>
      <c r="JWM89" s="2238"/>
      <c r="JWN89" s="2238"/>
      <c r="JWO89" s="2238"/>
      <c r="JWP89" s="2238"/>
      <c r="JWQ89" s="2238"/>
      <c r="JWR89" s="2238"/>
      <c r="JWS89" s="2238"/>
      <c r="JWT89" s="2238"/>
      <c r="JWU89" s="2238"/>
      <c r="JWV89" s="2238"/>
      <c r="JWW89" s="2238"/>
      <c r="JWX89" s="2238"/>
      <c r="JWY89" s="2238"/>
      <c r="JWZ89" s="2238"/>
      <c r="JXA89" s="2238"/>
      <c r="JXB89" s="2238"/>
      <c r="JXC89" s="2238"/>
      <c r="JXD89" s="2238"/>
      <c r="JXE89" s="2238"/>
      <c r="JXF89" s="2238"/>
      <c r="JXG89" s="2238"/>
      <c r="JXH89" s="2238"/>
      <c r="JXI89" s="2238"/>
      <c r="JXJ89" s="2238"/>
      <c r="JXK89" s="2238"/>
      <c r="JXL89" s="2238"/>
      <c r="JXM89" s="2238"/>
      <c r="JXN89" s="2238"/>
      <c r="JXO89" s="2238"/>
      <c r="JXP89" s="2238"/>
      <c r="JXQ89" s="2238"/>
      <c r="JXR89" s="2238"/>
      <c r="JXS89" s="2238"/>
      <c r="JXT89" s="2238"/>
      <c r="JXU89" s="2238"/>
      <c r="JXV89" s="2238"/>
      <c r="JXW89" s="2238"/>
      <c r="JXX89" s="2238"/>
      <c r="JXY89" s="2238"/>
      <c r="JXZ89" s="2238"/>
      <c r="JYA89" s="2238"/>
      <c r="JYB89" s="2238"/>
      <c r="JYC89" s="2238"/>
      <c r="JYD89" s="2238"/>
      <c r="JYE89" s="2238"/>
      <c r="JYF89" s="2238"/>
      <c r="JYG89" s="2238"/>
      <c r="JYH89" s="2238"/>
      <c r="JYI89" s="2238"/>
      <c r="JYJ89" s="2238"/>
      <c r="JYK89" s="2238"/>
      <c r="JYL89" s="2238"/>
      <c r="JYM89" s="2238"/>
      <c r="JYN89" s="2238"/>
      <c r="JYO89" s="2238"/>
      <c r="JYP89" s="2238"/>
      <c r="JYQ89" s="2238"/>
      <c r="JYR89" s="2238"/>
      <c r="JYS89" s="2238"/>
      <c r="JYT89" s="2238"/>
      <c r="JYU89" s="2238"/>
      <c r="JYV89" s="2238"/>
      <c r="JYW89" s="2238"/>
      <c r="JYX89" s="2238"/>
      <c r="JYY89" s="2238"/>
      <c r="JYZ89" s="2238"/>
      <c r="JZA89" s="2238"/>
      <c r="JZB89" s="2238"/>
      <c r="JZC89" s="2238"/>
      <c r="JZD89" s="2238"/>
      <c r="JZE89" s="2238"/>
      <c r="JZF89" s="2238"/>
      <c r="JZG89" s="2238"/>
      <c r="JZH89" s="2238"/>
      <c r="JZI89" s="2238"/>
      <c r="JZJ89" s="2238"/>
      <c r="JZK89" s="2238"/>
      <c r="JZL89" s="2238"/>
      <c r="JZM89" s="2238"/>
      <c r="JZN89" s="2238"/>
      <c r="JZO89" s="2238"/>
      <c r="JZP89" s="2238"/>
      <c r="JZQ89" s="2238"/>
      <c r="JZR89" s="2238"/>
      <c r="JZS89" s="2238"/>
      <c r="JZT89" s="2238"/>
      <c r="JZU89" s="2238"/>
      <c r="JZV89" s="2238"/>
      <c r="JZW89" s="2238"/>
      <c r="JZX89" s="2238"/>
      <c r="JZY89" s="2238"/>
      <c r="JZZ89" s="2238"/>
      <c r="KAA89" s="2238"/>
      <c r="KAB89" s="2238"/>
      <c r="KAC89" s="2238"/>
      <c r="KAD89" s="2238"/>
      <c r="KAE89" s="2238"/>
      <c r="KAF89" s="2238"/>
      <c r="KAG89" s="2238"/>
      <c r="KAH89" s="2238"/>
      <c r="KAI89" s="2238"/>
      <c r="KAJ89" s="2238"/>
      <c r="KAK89" s="2238"/>
      <c r="KAL89" s="2238"/>
      <c r="KAM89" s="2238"/>
      <c r="KAN89" s="2238"/>
      <c r="KAO89" s="2238"/>
      <c r="KAP89" s="2238"/>
      <c r="KAQ89" s="2238"/>
      <c r="KAR89" s="2238"/>
      <c r="KAS89" s="2238"/>
      <c r="KAT89" s="2238"/>
      <c r="KAU89" s="2238"/>
      <c r="KAV89" s="2238"/>
      <c r="KAW89" s="2238"/>
      <c r="KAX89" s="2238"/>
      <c r="KAY89" s="2238"/>
      <c r="KAZ89" s="2238"/>
      <c r="KBA89" s="2238"/>
      <c r="KBB89" s="2238"/>
      <c r="KBC89" s="2238"/>
      <c r="KBD89" s="2238"/>
      <c r="KBE89" s="2238"/>
      <c r="KBF89" s="2238"/>
      <c r="KBG89" s="2238"/>
      <c r="KBH89" s="2238"/>
      <c r="KBI89" s="2238"/>
      <c r="KBJ89" s="2238"/>
      <c r="KBK89" s="2238"/>
      <c r="KBL89" s="2238"/>
      <c r="KBM89" s="2238"/>
      <c r="KBN89" s="2238"/>
      <c r="KBO89" s="2238"/>
      <c r="KBP89" s="2238"/>
      <c r="KBQ89" s="2238"/>
      <c r="KBR89" s="2238"/>
      <c r="KBS89" s="2238"/>
      <c r="KBT89" s="2238"/>
      <c r="KBU89" s="2238"/>
      <c r="KBV89" s="2238"/>
      <c r="KBW89" s="2238"/>
      <c r="KBX89" s="2238"/>
      <c r="KBY89" s="2238"/>
      <c r="KBZ89" s="2238"/>
      <c r="KCA89" s="2238"/>
      <c r="KCB89" s="2238"/>
      <c r="KCC89" s="2238"/>
      <c r="KCD89" s="2238"/>
      <c r="KCE89" s="2238"/>
      <c r="KCF89" s="2238"/>
      <c r="KCG89" s="2238"/>
      <c r="KCH89" s="2238"/>
      <c r="KCI89" s="2238"/>
      <c r="KCJ89" s="2238"/>
      <c r="KCK89" s="2238"/>
      <c r="KCL89" s="2238"/>
      <c r="KCM89" s="2238"/>
      <c r="KCN89" s="2238"/>
      <c r="KCO89" s="2238"/>
      <c r="KCP89" s="2238"/>
      <c r="KCQ89" s="2238"/>
      <c r="KCR89" s="2238"/>
      <c r="KCS89" s="2238"/>
      <c r="KCT89" s="2238"/>
      <c r="KCU89" s="2238"/>
      <c r="KCV89" s="2238"/>
      <c r="KCW89" s="2238"/>
      <c r="KCX89" s="2238"/>
      <c r="KCY89" s="2238"/>
      <c r="KCZ89" s="2238"/>
      <c r="KDA89" s="2238"/>
      <c r="KDB89" s="2238"/>
      <c r="KDC89" s="2238"/>
      <c r="KDD89" s="2238"/>
      <c r="KDE89" s="2238"/>
      <c r="KDF89" s="2238"/>
      <c r="KDG89" s="2238"/>
      <c r="KDH89" s="2238"/>
      <c r="KDI89" s="2238"/>
      <c r="KDJ89" s="2238"/>
      <c r="KDK89" s="2238"/>
      <c r="KDL89" s="2238"/>
      <c r="KDM89" s="2238"/>
      <c r="KDN89" s="2238"/>
      <c r="KDO89" s="2238"/>
      <c r="KDP89" s="2238"/>
      <c r="KDQ89" s="2238"/>
      <c r="KDR89" s="2238"/>
      <c r="KDS89" s="2238"/>
      <c r="KDT89" s="2238"/>
      <c r="KDU89" s="2238"/>
      <c r="KDV89" s="2238"/>
      <c r="KDW89" s="2238"/>
      <c r="KDX89" s="2238"/>
      <c r="KDY89" s="2238"/>
      <c r="KDZ89" s="2238"/>
      <c r="KEA89" s="2238"/>
      <c r="KEB89" s="2238"/>
      <c r="KEC89" s="2238"/>
      <c r="KED89" s="2238"/>
      <c r="KEE89" s="2238"/>
      <c r="KEF89" s="2238"/>
      <c r="KEG89" s="2238"/>
      <c r="KEH89" s="2238"/>
      <c r="KEI89" s="2238"/>
      <c r="KEJ89" s="2238"/>
      <c r="KEK89" s="2238"/>
      <c r="KEL89" s="2238"/>
      <c r="KEM89" s="2238"/>
      <c r="KEN89" s="2238"/>
      <c r="KEO89" s="2238"/>
      <c r="KEP89" s="2238"/>
      <c r="KEQ89" s="2238"/>
      <c r="KER89" s="2238"/>
      <c r="KES89" s="2238"/>
      <c r="KET89" s="2238"/>
      <c r="KEU89" s="2238"/>
      <c r="KEV89" s="2238"/>
      <c r="KEW89" s="2238"/>
      <c r="KEX89" s="2238"/>
      <c r="KEY89" s="2238"/>
      <c r="KEZ89" s="2238"/>
      <c r="KFA89" s="2238"/>
      <c r="KFB89" s="2238"/>
      <c r="KFC89" s="2238"/>
      <c r="KFD89" s="2238"/>
      <c r="KFE89" s="2238"/>
      <c r="KFF89" s="2238"/>
      <c r="KFG89" s="2238"/>
      <c r="KFH89" s="2238"/>
      <c r="KFI89" s="2238"/>
      <c r="KFJ89" s="2238"/>
      <c r="KFK89" s="2238"/>
      <c r="KFL89" s="2238"/>
      <c r="KFM89" s="2238"/>
      <c r="KFN89" s="2238"/>
      <c r="KFO89" s="2238"/>
      <c r="KFP89" s="2238"/>
      <c r="KFQ89" s="2238"/>
      <c r="KFR89" s="2238"/>
      <c r="KFS89" s="2238"/>
      <c r="KFT89" s="2238"/>
      <c r="KFU89" s="2238"/>
      <c r="KFV89" s="2238"/>
      <c r="KFW89" s="2238"/>
      <c r="KFX89" s="2238"/>
      <c r="KFY89" s="2238"/>
      <c r="KFZ89" s="2238"/>
      <c r="KGA89" s="2238"/>
      <c r="KGB89" s="2238"/>
      <c r="KGC89" s="2238"/>
      <c r="KGD89" s="2238"/>
      <c r="KGE89" s="2238"/>
      <c r="KGF89" s="2238"/>
      <c r="KGG89" s="2238"/>
      <c r="KGH89" s="2238"/>
      <c r="KGI89" s="2238"/>
      <c r="KGJ89" s="2238"/>
      <c r="KGK89" s="2238"/>
      <c r="KGL89" s="2238"/>
      <c r="KGM89" s="2238"/>
      <c r="KGN89" s="2238"/>
      <c r="KGO89" s="2238"/>
      <c r="KGP89" s="2238"/>
      <c r="KGQ89" s="2238"/>
      <c r="KGR89" s="2238"/>
      <c r="KGS89" s="2238"/>
      <c r="KGT89" s="2238"/>
      <c r="KGU89" s="2238"/>
      <c r="KGV89" s="2238"/>
      <c r="KGW89" s="2238"/>
      <c r="KGX89" s="2238"/>
      <c r="KGY89" s="2238"/>
      <c r="KGZ89" s="2238"/>
      <c r="KHA89" s="2238"/>
      <c r="KHB89" s="2238"/>
      <c r="KHC89" s="2238"/>
      <c r="KHD89" s="2238"/>
      <c r="KHE89" s="2238"/>
      <c r="KHF89" s="2238"/>
      <c r="KHG89" s="2238"/>
      <c r="KHH89" s="2238"/>
      <c r="KHI89" s="2238"/>
      <c r="KHJ89" s="2238"/>
      <c r="KHK89" s="2238"/>
      <c r="KHL89" s="2238"/>
      <c r="KHM89" s="2238"/>
      <c r="KHN89" s="2238"/>
      <c r="KHO89" s="2238"/>
      <c r="KHP89" s="2238"/>
      <c r="KHQ89" s="2238"/>
      <c r="KHR89" s="2238"/>
      <c r="KHS89" s="2238"/>
      <c r="KHT89" s="2238"/>
      <c r="KHU89" s="2238"/>
      <c r="KHV89" s="2238"/>
      <c r="KHW89" s="2238"/>
      <c r="KHX89" s="2238"/>
      <c r="KHY89" s="2238"/>
      <c r="KHZ89" s="2238"/>
      <c r="KIA89" s="2238"/>
      <c r="KIB89" s="2238"/>
      <c r="KIC89" s="2238"/>
      <c r="KID89" s="2238"/>
      <c r="KIE89" s="2238"/>
      <c r="KIF89" s="2238"/>
      <c r="KIG89" s="2238"/>
      <c r="KIH89" s="2238"/>
      <c r="KII89" s="2238"/>
      <c r="KIJ89" s="2238"/>
      <c r="KIK89" s="2238"/>
      <c r="KIL89" s="2238"/>
      <c r="KIM89" s="2238"/>
      <c r="KIN89" s="2238"/>
      <c r="KIO89" s="2238"/>
      <c r="KIP89" s="2238"/>
      <c r="KIQ89" s="2238"/>
      <c r="KIR89" s="2238"/>
      <c r="KIS89" s="2238"/>
      <c r="KIT89" s="2238"/>
      <c r="KIU89" s="2238"/>
      <c r="KIV89" s="2238"/>
      <c r="KIW89" s="2238"/>
      <c r="KIX89" s="2238"/>
      <c r="KIY89" s="2238"/>
      <c r="KIZ89" s="2238"/>
      <c r="KJA89" s="2238"/>
      <c r="KJB89" s="2238"/>
      <c r="KJC89" s="2238"/>
      <c r="KJD89" s="2238"/>
      <c r="KJE89" s="2238"/>
      <c r="KJF89" s="2238"/>
      <c r="KJG89" s="2238"/>
      <c r="KJH89" s="2238"/>
      <c r="KJI89" s="2238"/>
      <c r="KJJ89" s="2238"/>
      <c r="KJK89" s="2238"/>
      <c r="KJL89" s="2238"/>
      <c r="KJM89" s="2238"/>
      <c r="KJN89" s="2238"/>
      <c r="KJO89" s="2238"/>
      <c r="KJP89" s="2238"/>
      <c r="KJQ89" s="2238"/>
      <c r="KJR89" s="2238"/>
      <c r="KJS89" s="2238"/>
      <c r="KJT89" s="2238"/>
      <c r="KJU89" s="2238"/>
      <c r="KJV89" s="2238"/>
      <c r="KJW89" s="2238"/>
      <c r="KJX89" s="2238"/>
      <c r="KJY89" s="2238"/>
      <c r="KJZ89" s="2238"/>
      <c r="KKA89" s="2238"/>
      <c r="KKB89" s="2238"/>
      <c r="KKC89" s="2238"/>
      <c r="KKD89" s="2238"/>
      <c r="KKE89" s="2238"/>
      <c r="KKF89" s="2238"/>
      <c r="KKG89" s="2238"/>
      <c r="KKH89" s="2238"/>
      <c r="KKI89" s="2238"/>
      <c r="KKJ89" s="2238"/>
      <c r="KKK89" s="2238"/>
      <c r="KKL89" s="2238"/>
      <c r="KKM89" s="2238"/>
      <c r="KKN89" s="2238"/>
      <c r="KKO89" s="2238"/>
      <c r="KKP89" s="2238"/>
      <c r="KKQ89" s="2238"/>
      <c r="KKR89" s="2238"/>
      <c r="KKS89" s="2238"/>
      <c r="KKT89" s="2238"/>
      <c r="KKU89" s="2238"/>
      <c r="KKV89" s="2238"/>
      <c r="KKW89" s="2238"/>
      <c r="KKX89" s="2238"/>
      <c r="KKY89" s="2238"/>
      <c r="KKZ89" s="2238"/>
      <c r="KLA89" s="2238"/>
      <c r="KLB89" s="2238"/>
      <c r="KLC89" s="2238"/>
      <c r="KLD89" s="2238"/>
      <c r="KLE89" s="2238"/>
      <c r="KLF89" s="2238"/>
      <c r="KLG89" s="2238"/>
      <c r="KLH89" s="2238"/>
      <c r="KLI89" s="2238"/>
      <c r="KLJ89" s="2238"/>
      <c r="KLK89" s="2238"/>
      <c r="KLL89" s="2238"/>
      <c r="KLM89" s="2238"/>
      <c r="KLN89" s="2238"/>
      <c r="KLO89" s="2238"/>
      <c r="KLP89" s="2238"/>
      <c r="KLQ89" s="2238"/>
      <c r="KLR89" s="2238"/>
      <c r="KLS89" s="2238"/>
      <c r="KLT89" s="2238"/>
      <c r="KLU89" s="2238"/>
      <c r="KLV89" s="2238"/>
      <c r="KLW89" s="2238"/>
      <c r="KLX89" s="2238"/>
      <c r="KLY89" s="2238"/>
      <c r="KLZ89" s="2238"/>
      <c r="KMA89" s="2238"/>
      <c r="KMB89" s="2238"/>
      <c r="KMC89" s="2238"/>
      <c r="KMD89" s="2238"/>
      <c r="KME89" s="2238"/>
      <c r="KMF89" s="2238"/>
      <c r="KMG89" s="2238"/>
      <c r="KMH89" s="2238"/>
      <c r="KMI89" s="2238"/>
      <c r="KMJ89" s="2238"/>
      <c r="KMK89" s="2238"/>
      <c r="KML89" s="2238"/>
      <c r="KMM89" s="2238"/>
      <c r="KMN89" s="2238"/>
      <c r="KMO89" s="2238"/>
      <c r="KMP89" s="2238"/>
      <c r="KMQ89" s="2238"/>
      <c r="KMR89" s="2238"/>
      <c r="KMS89" s="2238"/>
      <c r="KMT89" s="2238"/>
      <c r="KMU89" s="2238"/>
      <c r="KMV89" s="2238"/>
      <c r="KMW89" s="2238"/>
      <c r="KMX89" s="2238"/>
      <c r="KMY89" s="2238"/>
      <c r="KMZ89" s="2238"/>
      <c r="KNA89" s="2238"/>
      <c r="KNB89" s="2238"/>
      <c r="KNC89" s="2238"/>
      <c r="KND89" s="2238"/>
      <c r="KNE89" s="2238"/>
      <c r="KNF89" s="2238"/>
      <c r="KNG89" s="2238"/>
      <c r="KNH89" s="2238"/>
      <c r="KNI89" s="2238"/>
      <c r="KNJ89" s="2238"/>
      <c r="KNK89" s="2238"/>
      <c r="KNL89" s="2238"/>
      <c r="KNM89" s="2238"/>
      <c r="KNN89" s="2238"/>
      <c r="KNO89" s="2238"/>
      <c r="KNP89" s="2238"/>
      <c r="KNQ89" s="2238"/>
      <c r="KNR89" s="2238"/>
      <c r="KNS89" s="2238"/>
      <c r="KNT89" s="2238"/>
      <c r="KNU89" s="2238"/>
      <c r="KNV89" s="2238"/>
      <c r="KNW89" s="2238"/>
      <c r="KNX89" s="2238"/>
      <c r="KNY89" s="2238"/>
      <c r="KNZ89" s="2238"/>
      <c r="KOA89" s="2238"/>
      <c r="KOB89" s="2238"/>
      <c r="KOC89" s="2238"/>
      <c r="KOD89" s="2238"/>
      <c r="KOE89" s="2238"/>
      <c r="KOF89" s="2238"/>
      <c r="KOG89" s="2238"/>
      <c r="KOH89" s="2238"/>
      <c r="KOI89" s="2238"/>
      <c r="KOJ89" s="2238"/>
      <c r="KOK89" s="2238"/>
      <c r="KOL89" s="2238"/>
      <c r="KOM89" s="2238"/>
      <c r="KON89" s="2238"/>
      <c r="KOO89" s="2238"/>
      <c r="KOP89" s="2238"/>
      <c r="KOQ89" s="2238"/>
      <c r="KOR89" s="2238"/>
      <c r="KOS89" s="2238"/>
      <c r="KOT89" s="2238"/>
      <c r="KOU89" s="2238"/>
      <c r="KOV89" s="2238"/>
      <c r="KOW89" s="2238"/>
      <c r="KOX89" s="2238"/>
      <c r="KOY89" s="2238"/>
      <c r="KOZ89" s="2238"/>
      <c r="KPA89" s="2238"/>
      <c r="KPB89" s="2238"/>
      <c r="KPC89" s="2238"/>
      <c r="KPD89" s="2238"/>
      <c r="KPE89" s="2238"/>
      <c r="KPF89" s="2238"/>
      <c r="KPG89" s="2238"/>
      <c r="KPH89" s="2238"/>
      <c r="KPI89" s="2238"/>
      <c r="KPJ89" s="2238"/>
      <c r="KPK89" s="2238"/>
      <c r="KPL89" s="2238"/>
      <c r="KPM89" s="2238"/>
      <c r="KPN89" s="2238"/>
      <c r="KPO89" s="2238"/>
      <c r="KPP89" s="2238"/>
      <c r="KPQ89" s="2238"/>
      <c r="KPR89" s="2238"/>
      <c r="KPS89" s="2238"/>
      <c r="KPT89" s="2238"/>
      <c r="KPU89" s="2238"/>
      <c r="KPV89" s="2238"/>
      <c r="KPW89" s="2238"/>
      <c r="KPX89" s="2238"/>
      <c r="KPY89" s="2238"/>
      <c r="KPZ89" s="2238"/>
      <c r="KQA89" s="2238"/>
      <c r="KQB89" s="2238"/>
      <c r="KQC89" s="2238"/>
      <c r="KQD89" s="2238"/>
      <c r="KQE89" s="2238"/>
      <c r="KQF89" s="2238"/>
      <c r="KQG89" s="2238"/>
      <c r="KQH89" s="2238"/>
      <c r="KQI89" s="2238"/>
      <c r="KQJ89" s="2238"/>
      <c r="KQK89" s="2238"/>
      <c r="KQL89" s="2238"/>
      <c r="KQM89" s="2238"/>
      <c r="KQN89" s="2238"/>
      <c r="KQO89" s="2238"/>
      <c r="KQP89" s="2238"/>
      <c r="KQQ89" s="2238"/>
      <c r="KQR89" s="2238"/>
      <c r="KQS89" s="2238"/>
      <c r="KQT89" s="2238"/>
      <c r="KQU89" s="2238"/>
      <c r="KQV89" s="2238"/>
      <c r="KQW89" s="2238"/>
      <c r="KQX89" s="2238"/>
      <c r="KQY89" s="2238"/>
      <c r="KQZ89" s="2238"/>
      <c r="KRA89" s="2238"/>
      <c r="KRB89" s="2238"/>
      <c r="KRC89" s="2238"/>
      <c r="KRD89" s="2238"/>
      <c r="KRE89" s="2238"/>
      <c r="KRF89" s="2238"/>
      <c r="KRG89" s="2238"/>
      <c r="KRH89" s="2238"/>
      <c r="KRI89" s="2238"/>
      <c r="KRJ89" s="2238"/>
      <c r="KRK89" s="2238"/>
      <c r="KRL89" s="2238"/>
      <c r="KRM89" s="2238"/>
      <c r="KRN89" s="2238"/>
      <c r="KRO89" s="2238"/>
      <c r="KRP89" s="2238"/>
      <c r="KRQ89" s="2238"/>
      <c r="KRR89" s="2238"/>
      <c r="KRS89" s="2238"/>
      <c r="KRT89" s="2238"/>
      <c r="KRU89" s="2238"/>
      <c r="KRV89" s="2238"/>
      <c r="KRW89" s="2238"/>
      <c r="KRX89" s="2238"/>
      <c r="KRY89" s="2238"/>
      <c r="KRZ89" s="2238"/>
      <c r="KSA89" s="2238"/>
      <c r="KSB89" s="2238"/>
      <c r="KSC89" s="2238"/>
      <c r="KSD89" s="2238"/>
      <c r="KSE89" s="2238"/>
      <c r="KSF89" s="2238"/>
      <c r="KSG89" s="2238"/>
      <c r="KSH89" s="2238"/>
      <c r="KSI89" s="2238"/>
      <c r="KSJ89" s="2238"/>
      <c r="KSK89" s="2238"/>
      <c r="KSL89" s="2238"/>
      <c r="KSM89" s="2238"/>
      <c r="KSN89" s="2238"/>
      <c r="KSO89" s="2238"/>
      <c r="KSP89" s="2238"/>
      <c r="KSQ89" s="2238"/>
      <c r="KSR89" s="2238"/>
      <c r="KSS89" s="2238"/>
      <c r="KST89" s="2238"/>
      <c r="KSU89" s="2238"/>
      <c r="KSV89" s="2238"/>
      <c r="KSW89" s="2238"/>
      <c r="KSX89" s="2238"/>
      <c r="KSY89" s="2238"/>
      <c r="KSZ89" s="2238"/>
      <c r="KTA89" s="2238"/>
      <c r="KTB89" s="2238"/>
      <c r="KTC89" s="2238"/>
      <c r="KTD89" s="2238"/>
      <c r="KTE89" s="2238"/>
      <c r="KTF89" s="2238"/>
      <c r="KTG89" s="2238"/>
      <c r="KTH89" s="2238"/>
      <c r="KTI89" s="2238"/>
      <c r="KTJ89" s="2238"/>
      <c r="KTK89" s="2238"/>
      <c r="KTL89" s="2238"/>
      <c r="KTM89" s="2238"/>
      <c r="KTN89" s="2238"/>
      <c r="KTO89" s="2238"/>
      <c r="KTP89" s="2238"/>
      <c r="KTQ89" s="2238"/>
      <c r="KTR89" s="2238"/>
      <c r="KTS89" s="2238"/>
      <c r="KTT89" s="2238"/>
      <c r="KTU89" s="2238"/>
      <c r="KTV89" s="2238"/>
      <c r="KTW89" s="2238"/>
      <c r="KTX89" s="2238"/>
      <c r="KTY89" s="2238"/>
      <c r="KTZ89" s="2238"/>
      <c r="KUA89" s="2238"/>
      <c r="KUB89" s="2238"/>
      <c r="KUC89" s="2238"/>
      <c r="KUD89" s="2238"/>
      <c r="KUE89" s="2238"/>
      <c r="KUF89" s="2238"/>
      <c r="KUG89" s="2238"/>
      <c r="KUH89" s="2238"/>
      <c r="KUI89" s="2238"/>
      <c r="KUJ89" s="2238"/>
      <c r="KUK89" s="2238"/>
      <c r="KUL89" s="2238"/>
      <c r="KUM89" s="2238"/>
      <c r="KUN89" s="2238"/>
      <c r="KUO89" s="2238"/>
      <c r="KUP89" s="2238"/>
      <c r="KUQ89" s="2238"/>
      <c r="KUR89" s="2238"/>
      <c r="KUS89" s="2238"/>
      <c r="KUT89" s="2238"/>
      <c r="KUU89" s="2238"/>
      <c r="KUV89" s="2238"/>
      <c r="KUW89" s="2238"/>
      <c r="KUX89" s="2238"/>
      <c r="KUY89" s="2238"/>
      <c r="KUZ89" s="2238"/>
      <c r="KVA89" s="2238"/>
      <c r="KVB89" s="2238"/>
      <c r="KVC89" s="2238"/>
      <c r="KVD89" s="2238"/>
      <c r="KVE89" s="2238"/>
      <c r="KVF89" s="2238"/>
      <c r="KVG89" s="2238"/>
      <c r="KVH89" s="2238"/>
      <c r="KVI89" s="2238"/>
      <c r="KVJ89" s="2238"/>
      <c r="KVK89" s="2238"/>
      <c r="KVL89" s="2238"/>
      <c r="KVM89" s="2238"/>
      <c r="KVN89" s="2238"/>
      <c r="KVO89" s="2238"/>
      <c r="KVP89" s="2238"/>
      <c r="KVQ89" s="2238"/>
      <c r="KVR89" s="2238"/>
      <c r="KVS89" s="2238"/>
      <c r="KVT89" s="2238"/>
      <c r="KVU89" s="2238"/>
      <c r="KVV89" s="2238"/>
      <c r="KVW89" s="2238"/>
      <c r="KVX89" s="2238"/>
      <c r="KVY89" s="2238"/>
      <c r="KVZ89" s="2238"/>
      <c r="KWA89" s="2238"/>
      <c r="KWB89" s="2238"/>
      <c r="KWC89" s="2238"/>
      <c r="KWD89" s="2238"/>
      <c r="KWE89" s="2238"/>
      <c r="KWF89" s="2238"/>
      <c r="KWG89" s="2238"/>
      <c r="KWH89" s="2238"/>
      <c r="KWI89" s="2238"/>
      <c r="KWJ89" s="2238"/>
      <c r="KWK89" s="2238"/>
      <c r="KWL89" s="2238"/>
      <c r="KWM89" s="2238"/>
      <c r="KWN89" s="2238"/>
      <c r="KWO89" s="2238"/>
      <c r="KWP89" s="2238"/>
      <c r="KWQ89" s="2238"/>
      <c r="KWR89" s="2238"/>
      <c r="KWS89" s="2238"/>
      <c r="KWT89" s="2238"/>
      <c r="KWU89" s="2238"/>
      <c r="KWV89" s="2238"/>
      <c r="KWW89" s="2238"/>
      <c r="KWX89" s="2238"/>
      <c r="KWY89" s="2238"/>
      <c r="KWZ89" s="2238"/>
      <c r="KXA89" s="2238"/>
      <c r="KXB89" s="2238"/>
      <c r="KXC89" s="2238"/>
      <c r="KXD89" s="2238"/>
      <c r="KXE89" s="2238"/>
      <c r="KXF89" s="2238"/>
      <c r="KXG89" s="2238"/>
      <c r="KXH89" s="2238"/>
      <c r="KXI89" s="2238"/>
      <c r="KXJ89" s="2238"/>
      <c r="KXK89" s="2238"/>
      <c r="KXL89" s="2238"/>
      <c r="KXM89" s="2238"/>
      <c r="KXN89" s="2238"/>
      <c r="KXO89" s="2238"/>
      <c r="KXP89" s="2238"/>
      <c r="KXQ89" s="2238"/>
      <c r="KXR89" s="2238"/>
      <c r="KXS89" s="2238"/>
      <c r="KXT89" s="2238"/>
      <c r="KXU89" s="2238"/>
      <c r="KXV89" s="2238"/>
      <c r="KXW89" s="2238"/>
      <c r="KXX89" s="2238"/>
      <c r="KXY89" s="2238"/>
      <c r="KXZ89" s="2238"/>
      <c r="KYA89" s="2238"/>
      <c r="KYB89" s="2238"/>
      <c r="KYC89" s="2238"/>
      <c r="KYD89" s="2238"/>
      <c r="KYE89" s="2238"/>
      <c r="KYF89" s="2238"/>
      <c r="KYG89" s="2238"/>
      <c r="KYH89" s="2238"/>
      <c r="KYI89" s="2238"/>
      <c r="KYJ89" s="2238"/>
      <c r="KYK89" s="2238"/>
      <c r="KYL89" s="2238"/>
      <c r="KYM89" s="2238"/>
      <c r="KYN89" s="2238"/>
      <c r="KYO89" s="2238"/>
      <c r="KYP89" s="2238"/>
      <c r="KYQ89" s="2238"/>
      <c r="KYR89" s="2238"/>
      <c r="KYS89" s="2238"/>
      <c r="KYT89" s="2238"/>
      <c r="KYU89" s="2238"/>
      <c r="KYV89" s="2238"/>
      <c r="KYW89" s="2238"/>
      <c r="KYX89" s="2238"/>
      <c r="KYY89" s="2238"/>
      <c r="KYZ89" s="2238"/>
      <c r="KZA89" s="2238"/>
      <c r="KZB89" s="2238"/>
      <c r="KZC89" s="2238"/>
      <c r="KZD89" s="2238"/>
      <c r="KZE89" s="2238"/>
      <c r="KZF89" s="2238"/>
      <c r="KZG89" s="2238"/>
      <c r="KZH89" s="2238"/>
      <c r="KZI89" s="2238"/>
      <c r="KZJ89" s="2238"/>
      <c r="KZK89" s="2238"/>
      <c r="KZL89" s="2238"/>
      <c r="KZM89" s="2238"/>
      <c r="KZN89" s="2238"/>
      <c r="KZO89" s="2238"/>
      <c r="KZP89" s="2238"/>
      <c r="KZQ89" s="2238"/>
      <c r="KZR89" s="2238"/>
      <c r="KZS89" s="2238"/>
      <c r="KZT89" s="2238"/>
      <c r="KZU89" s="2238"/>
      <c r="KZV89" s="2238"/>
      <c r="KZW89" s="2238"/>
      <c r="KZX89" s="2238"/>
      <c r="KZY89" s="2238"/>
      <c r="KZZ89" s="2238"/>
      <c r="LAA89" s="2238"/>
      <c r="LAB89" s="2238"/>
      <c r="LAC89" s="2238"/>
      <c r="LAD89" s="2238"/>
      <c r="LAE89" s="2238"/>
      <c r="LAF89" s="2238"/>
      <c r="LAG89" s="2238"/>
      <c r="LAH89" s="2238"/>
      <c r="LAI89" s="2238"/>
      <c r="LAJ89" s="2238"/>
      <c r="LAK89" s="2238"/>
      <c r="LAL89" s="2238"/>
      <c r="LAM89" s="2238"/>
      <c r="LAN89" s="2238"/>
      <c r="LAO89" s="2238"/>
      <c r="LAP89" s="2238"/>
      <c r="LAQ89" s="2238"/>
      <c r="LAR89" s="2238"/>
      <c r="LAS89" s="2238"/>
      <c r="LAT89" s="2238"/>
      <c r="LAU89" s="2238"/>
      <c r="LAV89" s="2238"/>
      <c r="LAW89" s="2238"/>
      <c r="LAX89" s="2238"/>
      <c r="LAY89" s="2238"/>
      <c r="LAZ89" s="2238"/>
      <c r="LBA89" s="2238"/>
      <c r="LBB89" s="2238"/>
      <c r="LBC89" s="2238"/>
      <c r="LBD89" s="2238"/>
      <c r="LBE89" s="2238"/>
      <c r="LBF89" s="2238"/>
      <c r="LBG89" s="2238"/>
      <c r="LBH89" s="2238"/>
      <c r="LBI89" s="2238"/>
      <c r="LBJ89" s="2238"/>
      <c r="LBK89" s="2238"/>
      <c r="LBL89" s="2238"/>
      <c r="LBM89" s="2238"/>
      <c r="LBN89" s="2238"/>
      <c r="LBO89" s="2238"/>
      <c r="LBP89" s="2238"/>
      <c r="LBQ89" s="2238"/>
      <c r="LBR89" s="2238"/>
      <c r="LBS89" s="2238"/>
      <c r="LBT89" s="2238"/>
      <c r="LBU89" s="2238"/>
      <c r="LBV89" s="2238"/>
      <c r="LBW89" s="2238"/>
      <c r="LBX89" s="2238"/>
      <c r="LBY89" s="2238"/>
      <c r="LBZ89" s="2238"/>
      <c r="LCA89" s="2238"/>
      <c r="LCB89" s="2238"/>
      <c r="LCC89" s="2238"/>
      <c r="LCD89" s="2238"/>
      <c r="LCE89" s="2238"/>
      <c r="LCF89" s="2238"/>
      <c r="LCG89" s="2238"/>
      <c r="LCH89" s="2238"/>
      <c r="LCI89" s="2238"/>
      <c r="LCJ89" s="2238"/>
      <c r="LCK89" s="2238"/>
      <c r="LCL89" s="2238"/>
      <c r="LCM89" s="2238"/>
      <c r="LCN89" s="2238"/>
      <c r="LCO89" s="2238"/>
      <c r="LCP89" s="2238"/>
      <c r="LCQ89" s="2238"/>
      <c r="LCR89" s="2238"/>
      <c r="LCS89" s="2238"/>
      <c r="LCT89" s="2238"/>
      <c r="LCU89" s="2238"/>
      <c r="LCV89" s="2238"/>
      <c r="LCW89" s="2238"/>
      <c r="LCX89" s="2238"/>
      <c r="LCY89" s="2238"/>
      <c r="LCZ89" s="2238"/>
      <c r="LDA89" s="2238"/>
      <c r="LDB89" s="2238"/>
      <c r="LDC89" s="2238"/>
      <c r="LDD89" s="2238"/>
      <c r="LDE89" s="2238"/>
      <c r="LDF89" s="2238"/>
      <c r="LDG89" s="2238"/>
      <c r="LDH89" s="2238"/>
      <c r="LDI89" s="2238"/>
      <c r="LDJ89" s="2238"/>
      <c r="LDK89" s="2238"/>
      <c r="LDL89" s="2238"/>
      <c r="LDM89" s="2238"/>
      <c r="LDN89" s="2238"/>
      <c r="LDO89" s="2238"/>
      <c r="LDP89" s="2238"/>
      <c r="LDQ89" s="2238"/>
      <c r="LDR89" s="2238"/>
      <c r="LDS89" s="2238"/>
      <c r="LDT89" s="2238"/>
      <c r="LDU89" s="2238"/>
      <c r="LDV89" s="2238"/>
      <c r="LDW89" s="2238"/>
      <c r="LDX89" s="2238"/>
      <c r="LDY89" s="2238"/>
      <c r="LDZ89" s="2238"/>
      <c r="LEA89" s="2238"/>
      <c r="LEB89" s="2238"/>
      <c r="LEC89" s="2238"/>
      <c r="LED89" s="2238"/>
      <c r="LEE89" s="2238"/>
      <c r="LEF89" s="2238"/>
      <c r="LEG89" s="2238"/>
      <c r="LEH89" s="2238"/>
      <c r="LEI89" s="2238"/>
      <c r="LEJ89" s="2238"/>
      <c r="LEK89" s="2238"/>
      <c r="LEL89" s="2238"/>
      <c r="LEM89" s="2238"/>
      <c r="LEN89" s="2238"/>
      <c r="LEO89" s="2238"/>
      <c r="LEP89" s="2238"/>
      <c r="LEQ89" s="2238"/>
      <c r="LER89" s="2238"/>
      <c r="LES89" s="2238"/>
      <c r="LET89" s="2238"/>
      <c r="LEU89" s="2238"/>
      <c r="LEV89" s="2238"/>
      <c r="LEW89" s="2238"/>
      <c r="LEX89" s="2238"/>
      <c r="LEY89" s="2238"/>
      <c r="LEZ89" s="2238"/>
      <c r="LFA89" s="2238"/>
      <c r="LFB89" s="2238"/>
      <c r="LFC89" s="2238"/>
      <c r="LFD89" s="2238"/>
      <c r="LFE89" s="2238"/>
      <c r="LFF89" s="2238"/>
      <c r="LFG89" s="2238"/>
      <c r="LFH89" s="2238"/>
      <c r="LFI89" s="2238"/>
      <c r="LFJ89" s="2238"/>
      <c r="LFK89" s="2238"/>
      <c r="LFL89" s="2238"/>
      <c r="LFM89" s="2238"/>
      <c r="LFN89" s="2238"/>
      <c r="LFO89" s="2238"/>
      <c r="LFP89" s="2238"/>
      <c r="LFQ89" s="2238"/>
      <c r="LFR89" s="2238"/>
      <c r="LFS89" s="2238"/>
      <c r="LFT89" s="2238"/>
      <c r="LFU89" s="2238"/>
      <c r="LFV89" s="2238"/>
      <c r="LFW89" s="2238"/>
      <c r="LFX89" s="2238"/>
      <c r="LFY89" s="2238"/>
      <c r="LFZ89" s="2238"/>
      <c r="LGA89" s="2238"/>
      <c r="LGB89" s="2238"/>
      <c r="LGC89" s="2238"/>
      <c r="LGD89" s="2238"/>
      <c r="LGE89" s="2238"/>
      <c r="LGF89" s="2238"/>
      <c r="LGG89" s="2238"/>
      <c r="LGH89" s="2238"/>
      <c r="LGI89" s="2238"/>
      <c r="LGJ89" s="2238"/>
      <c r="LGK89" s="2238"/>
      <c r="LGL89" s="2238"/>
      <c r="LGM89" s="2238"/>
      <c r="LGN89" s="2238"/>
      <c r="LGO89" s="2238"/>
      <c r="LGP89" s="2238"/>
      <c r="LGQ89" s="2238"/>
      <c r="LGR89" s="2238"/>
      <c r="LGS89" s="2238"/>
      <c r="LGT89" s="2238"/>
      <c r="LGU89" s="2238"/>
      <c r="LGV89" s="2238"/>
      <c r="LGW89" s="2238"/>
      <c r="LGX89" s="2238"/>
      <c r="LGY89" s="2238"/>
      <c r="LGZ89" s="2238"/>
      <c r="LHA89" s="2238"/>
      <c r="LHB89" s="2238"/>
      <c r="LHC89" s="2238"/>
      <c r="LHD89" s="2238"/>
      <c r="LHE89" s="2238"/>
      <c r="LHF89" s="2238"/>
      <c r="LHG89" s="2238"/>
      <c r="LHH89" s="2238"/>
      <c r="LHI89" s="2238"/>
      <c r="LHJ89" s="2238"/>
      <c r="LHK89" s="2238"/>
      <c r="LHL89" s="2238"/>
      <c r="LHM89" s="2238"/>
      <c r="LHN89" s="2238"/>
      <c r="LHO89" s="2238"/>
      <c r="LHP89" s="2238"/>
      <c r="LHQ89" s="2238"/>
      <c r="LHR89" s="2238"/>
      <c r="LHS89" s="2238"/>
      <c r="LHT89" s="2238"/>
      <c r="LHU89" s="2238"/>
      <c r="LHV89" s="2238"/>
      <c r="LHW89" s="2238"/>
      <c r="LHX89" s="2238"/>
      <c r="LHY89" s="2238"/>
      <c r="LHZ89" s="2238"/>
      <c r="LIA89" s="2238"/>
      <c r="LIB89" s="2238"/>
      <c r="LIC89" s="2238"/>
      <c r="LID89" s="2238"/>
      <c r="LIE89" s="2238"/>
      <c r="LIF89" s="2238"/>
      <c r="LIG89" s="2238"/>
      <c r="LIH89" s="2238"/>
      <c r="LII89" s="2238"/>
      <c r="LIJ89" s="2238"/>
      <c r="LIK89" s="2238"/>
      <c r="LIL89" s="2238"/>
      <c r="LIM89" s="2238"/>
      <c r="LIN89" s="2238"/>
      <c r="LIO89" s="2238"/>
      <c r="LIP89" s="2238"/>
      <c r="LIQ89" s="2238"/>
      <c r="LIR89" s="2238"/>
      <c r="LIS89" s="2238"/>
      <c r="LIT89" s="2238"/>
      <c r="LIU89" s="2238"/>
      <c r="LIV89" s="2238"/>
      <c r="LIW89" s="2238"/>
      <c r="LIX89" s="2238"/>
      <c r="LIY89" s="2238"/>
      <c r="LIZ89" s="2238"/>
      <c r="LJA89" s="2238"/>
      <c r="LJB89" s="2238"/>
      <c r="LJC89" s="2238"/>
      <c r="LJD89" s="2238"/>
      <c r="LJE89" s="2238"/>
      <c r="LJF89" s="2238"/>
      <c r="LJG89" s="2238"/>
      <c r="LJH89" s="2238"/>
      <c r="LJI89" s="2238"/>
      <c r="LJJ89" s="2238"/>
      <c r="LJK89" s="2238"/>
      <c r="LJL89" s="2238"/>
      <c r="LJM89" s="2238"/>
      <c r="LJN89" s="2238"/>
      <c r="LJO89" s="2238"/>
      <c r="LJP89" s="2238"/>
      <c r="LJQ89" s="2238"/>
      <c r="LJR89" s="2238"/>
      <c r="LJS89" s="2238"/>
      <c r="LJT89" s="2238"/>
      <c r="LJU89" s="2238"/>
      <c r="LJV89" s="2238"/>
      <c r="LJW89" s="2238"/>
      <c r="LJX89" s="2238"/>
      <c r="LJY89" s="2238"/>
      <c r="LJZ89" s="2238"/>
      <c r="LKA89" s="2238"/>
      <c r="LKB89" s="2238"/>
      <c r="LKC89" s="2238"/>
      <c r="LKD89" s="2238"/>
      <c r="LKE89" s="2238"/>
      <c r="LKF89" s="2238"/>
      <c r="LKG89" s="2238"/>
      <c r="LKH89" s="2238"/>
      <c r="LKI89" s="2238"/>
      <c r="LKJ89" s="2238"/>
      <c r="LKK89" s="2238"/>
      <c r="LKL89" s="2238"/>
      <c r="LKM89" s="2238"/>
      <c r="LKN89" s="2238"/>
      <c r="LKO89" s="2238"/>
      <c r="LKP89" s="2238"/>
      <c r="LKQ89" s="2238"/>
      <c r="LKR89" s="2238"/>
      <c r="LKS89" s="2238"/>
      <c r="LKT89" s="2238"/>
      <c r="LKU89" s="2238"/>
      <c r="LKV89" s="2238"/>
      <c r="LKW89" s="2238"/>
      <c r="LKX89" s="2238"/>
      <c r="LKY89" s="2238"/>
      <c r="LKZ89" s="2238"/>
      <c r="LLA89" s="2238"/>
      <c r="LLB89" s="2238"/>
      <c r="LLC89" s="2238"/>
      <c r="LLD89" s="2238"/>
      <c r="LLE89" s="2238"/>
      <c r="LLF89" s="2238"/>
      <c r="LLG89" s="2238"/>
      <c r="LLH89" s="2238"/>
      <c r="LLI89" s="2238"/>
      <c r="LLJ89" s="2238"/>
      <c r="LLK89" s="2238"/>
      <c r="LLL89" s="2238"/>
      <c r="LLM89" s="2238"/>
      <c r="LLN89" s="2238"/>
      <c r="LLO89" s="2238"/>
      <c r="LLP89" s="2238"/>
      <c r="LLQ89" s="2238"/>
      <c r="LLR89" s="2238"/>
      <c r="LLS89" s="2238"/>
      <c r="LLT89" s="2238"/>
      <c r="LLU89" s="2238"/>
      <c r="LLV89" s="2238"/>
      <c r="LLW89" s="2238"/>
      <c r="LLX89" s="2238"/>
      <c r="LLY89" s="2238"/>
      <c r="LLZ89" s="2238"/>
      <c r="LMA89" s="2238"/>
      <c r="LMB89" s="2238"/>
      <c r="LMC89" s="2238"/>
      <c r="LMD89" s="2238"/>
      <c r="LME89" s="2238"/>
      <c r="LMF89" s="2238"/>
      <c r="LMG89" s="2238"/>
      <c r="LMH89" s="2238"/>
      <c r="LMI89" s="2238"/>
      <c r="LMJ89" s="2238"/>
      <c r="LMK89" s="2238"/>
      <c r="LML89" s="2238"/>
      <c r="LMM89" s="2238"/>
      <c r="LMN89" s="2238"/>
      <c r="LMO89" s="2238"/>
      <c r="LMP89" s="2238"/>
      <c r="LMQ89" s="2238"/>
      <c r="LMR89" s="2238"/>
      <c r="LMS89" s="2238"/>
      <c r="LMT89" s="2238"/>
      <c r="LMU89" s="2238"/>
      <c r="LMV89" s="2238"/>
      <c r="LMW89" s="2238"/>
      <c r="LMX89" s="2238"/>
      <c r="LMY89" s="2238"/>
      <c r="LMZ89" s="2238"/>
      <c r="LNA89" s="2238"/>
      <c r="LNB89" s="2238"/>
      <c r="LNC89" s="2238"/>
      <c r="LND89" s="2238"/>
      <c r="LNE89" s="2238"/>
      <c r="LNF89" s="2238"/>
      <c r="LNG89" s="2238"/>
      <c r="LNH89" s="2238"/>
      <c r="LNI89" s="2238"/>
      <c r="LNJ89" s="2238"/>
      <c r="LNK89" s="2238"/>
      <c r="LNL89" s="2238"/>
      <c r="LNM89" s="2238"/>
      <c r="LNN89" s="2238"/>
      <c r="LNO89" s="2238"/>
      <c r="LNP89" s="2238"/>
      <c r="LNQ89" s="2238"/>
      <c r="LNR89" s="2238"/>
      <c r="LNS89" s="2238"/>
      <c r="LNT89" s="2238"/>
      <c r="LNU89" s="2238"/>
      <c r="LNV89" s="2238"/>
      <c r="LNW89" s="2238"/>
      <c r="LNX89" s="2238"/>
      <c r="LNY89" s="2238"/>
      <c r="LNZ89" s="2238"/>
      <c r="LOA89" s="2238"/>
      <c r="LOB89" s="2238"/>
      <c r="LOC89" s="2238"/>
      <c r="LOD89" s="2238"/>
      <c r="LOE89" s="2238"/>
      <c r="LOF89" s="2238"/>
      <c r="LOG89" s="2238"/>
      <c r="LOH89" s="2238"/>
      <c r="LOI89" s="2238"/>
      <c r="LOJ89" s="2238"/>
      <c r="LOK89" s="2238"/>
      <c r="LOL89" s="2238"/>
      <c r="LOM89" s="2238"/>
      <c r="LON89" s="2238"/>
      <c r="LOO89" s="2238"/>
      <c r="LOP89" s="2238"/>
      <c r="LOQ89" s="2238"/>
      <c r="LOR89" s="2238"/>
      <c r="LOS89" s="2238"/>
      <c r="LOT89" s="2238"/>
      <c r="LOU89" s="2238"/>
      <c r="LOV89" s="2238"/>
      <c r="LOW89" s="2238"/>
      <c r="LOX89" s="2238"/>
      <c r="LOY89" s="2238"/>
      <c r="LOZ89" s="2238"/>
      <c r="LPA89" s="2238"/>
      <c r="LPB89" s="2238"/>
      <c r="LPC89" s="2238"/>
      <c r="LPD89" s="2238"/>
      <c r="LPE89" s="2238"/>
      <c r="LPF89" s="2238"/>
      <c r="LPG89" s="2238"/>
      <c r="LPH89" s="2238"/>
      <c r="LPI89" s="2238"/>
      <c r="LPJ89" s="2238"/>
      <c r="LPK89" s="2238"/>
      <c r="LPL89" s="2238"/>
      <c r="LPM89" s="2238"/>
      <c r="LPN89" s="2238"/>
      <c r="LPO89" s="2238"/>
      <c r="LPP89" s="2238"/>
      <c r="LPQ89" s="2238"/>
      <c r="LPR89" s="2238"/>
      <c r="LPS89" s="2238"/>
      <c r="LPT89" s="2238"/>
      <c r="LPU89" s="2238"/>
      <c r="LPV89" s="2238"/>
      <c r="LPW89" s="2238"/>
      <c r="LPX89" s="2238"/>
      <c r="LPY89" s="2238"/>
      <c r="LPZ89" s="2238"/>
      <c r="LQA89" s="2238"/>
      <c r="LQB89" s="2238"/>
      <c r="LQC89" s="2238"/>
      <c r="LQD89" s="2238"/>
      <c r="LQE89" s="2238"/>
      <c r="LQF89" s="2238"/>
      <c r="LQG89" s="2238"/>
      <c r="LQH89" s="2238"/>
      <c r="LQI89" s="2238"/>
      <c r="LQJ89" s="2238"/>
      <c r="LQK89" s="2238"/>
      <c r="LQL89" s="2238"/>
      <c r="LQM89" s="2238"/>
      <c r="LQN89" s="2238"/>
      <c r="LQO89" s="2238"/>
      <c r="LQP89" s="2238"/>
      <c r="LQQ89" s="2238"/>
      <c r="LQR89" s="2238"/>
      <c r="LQS89" s="2238"/>
      <c r="LQT89" s="2238"/>
      <c r="LQU89" s="2238"/>
      <c r="LQV89" s="2238"/>
      <c r="LQW89" s="2238"/>
      <c r="LQX89" s="2238"/>
      <c r="LQY89" s="2238"/>
      <c r="LQZ89" s="2238"/>
      <c r="LRA89" s="2238"/>
      <c r="LRB89" s="2238"/>
      <c r="LRC89" s="2238"/>
      <c r="LRD89" s="2238"/>
      <c r="LRE89" s="2238"/>
      <c r="LRF89" s="2238"/>
      <c r="LRG89" s="2238"/>
      <c r="LRH89" s="2238"/>
      <c r="LRI89" s="2238"/>
      <c r="LRJ89" s="2238"/>
      <c r="LRK89" s="2238"/>
      <c r="LRL89" s="2238"/>
      <c r="LRM89" s="2238"/>
      <c r="LRN89" s="2238"/>
      <c r="LRO89" s="2238"/>
      <c r="LRP89" s="2238"/>
      <c r="LRQ89" s="2238"/>
      <c r="LRR89" s="2238"/>
      <c r="LRS89" s="2238"/>
      <c r="LRT89" s="2238"/>
      <c r="LRU89" s="2238"/>
      <c r="LRV89" s="2238"/>
      <c r="LRW89" s="2238"/>
      <c r="LRX89" s="2238"/>
      <c r="LRY89" s="2238"/>
      <c r="LRZ89" s="2238"/>
      <c r="LSA89" s="2238"/>
      <c r="LSB89" s="2238"/>
      <c r="LSC89" s="2238"/>
      <c r="LSD89" s="2238"/>
      <c r="LSE89" s="2238"/>
      <c r="LSF89" s="2238"/>
      <c r="LSG89" s="2238"/>
      <c r="LSH89" s="2238"/>
      <c r="LSI89" s="2238"/>
      <c r="LSJ89" s="2238"/>
      <c r="LSK89" s="2238"/>
      <c r="LSL89" s="2238"/>
      <c r="LSM89" s="2238"/>
      <c r="LSN89" s="2238"/>
      <c r="LSO89" s="2238"/>
      <c r="LSP89" s="2238"/>
      <c r="LSQ89" s="2238"/>
      <c r="LSR89" s="2238"/>
      <c r="LSS89" s="2238"/>
      <c r="LST89" s="2238"/>
      <c r="LSU89" s="2238"/>
      <c r="LSV89" s="2238"/>
      <c r="LSW89" s="2238"/>
      <c r="LSX89" s="2238"/>
      <c r="LSY89" s="2238"/>
      <c r="LSZ89" s="2238"/>
      <c r="LTA89" s="2238"/>
      <c r="LTB89" s="2238"/>
      <c r="LTC89" s="2238"/>
      <c r="LTD89" s="2238"/>
      <c r="LTE89" s="2238"/>
      <c r="LTF89" s="2238"/>
      <c r="LTG89" s="2238"/>
      <c r="LTH89" s="2238"/>
      <c r="LTI89" s="2238"/>
      <c r="LTJ89" s="2238"/>
      <c r="LTK89" s="2238"/>
      <c r="LTL89" s="2238"/>
      <c r="LTM89" s="2238"/>
      <c r="LTN89" s="2238"/>
      <c r="LTO89" s="2238"/>
      <c r="LTP89" s="2238"/>
      <c r="LTQ89" s="2238"/>
      <c r="LTR89" s="2238"/>
      <c r="LTS89" s="2238"/>
      <c r="LTT89" s="2238"/>
      <c r="LTU89" s="2238"/>
      <c r="LTV89" s="2238"/>
      <c r="LTW89" s="2238"/>
      <c r="LTX89" s="2238"/>
      <c r="LTY89" s="2238"/>
      <c r="LTZ89" s="2238"/>
      <c r="LUA89" s="2238"/>
      <c r="LUB89" s="2238"/>
      <c r="LUC89" s="2238"/>
      <c r="LUD89" s="2238"/>
      <c r="LUE89" s="2238"/>
      <c r="LUF89" s="2238"/>
      <c r="LUG89" s="2238"/>
      <c r="LUH89" s="2238"/>
      <c r="LUI89" s="2238"/>
      <c r="LUJ89" s="2238"/>
      <c r="LUK89" s="2238"/>
      <c r="LUL89" s="2238"/>
      <c r="LUM89" s="2238"/>
      <c r="LUN89" s="2238"/>
      <c r="LUO89" s="2238"/>
      <c r="LUP89" s="2238"/>
      <c r="LUQ89" s="2238"/>
      <c r="LUR89" s="2238"/>
      <c r="LUS89" s="2238"/>
      <c r="LUT89" s="2238"/>
      <c r="LUU89" s="2238"/>
      <c r="LUV89" s="2238"/>
      <c r="LUW89" s="2238"/>
      <c r="LUX89" s="2238"/>
      <c r="LUY89" s="2238"/>
      <c r="LUZ89" s="2238"/>
      <c r="LVA89" s="2238"/>
      <c r="LVB89" s="2238"/>
      <c r="LVC89" s="2238"/>
      <c r="LVD89" s="2238"/>
      <c r="LVE89" s="2238"/>
      <c r="LVF89" s="2238"/>
      <c r="LVG89" s="2238"/>
      <c r="LVH89" s="2238"/>
      <c r="LVI89" s="2238"/>
      <c r="LVJ89" s="2238"/>
      <c r="LVK89" s="2238"/>
      <c r="LVL89" s="2238"/>
      <c r="LVM89" s="2238"/>
      <c r="LVN89" s="2238"/>
      <c r="LVO89" s="2238"/>
      <c r="LVP89" s="2238"/>
      <c r="LVQ89" s="2238"/>
      <c r="LVR89" s="2238"/>
      <c r="LVS89" s="2238"/>
      <c r="LVT89" s="2238"/>
      <c r="LVU89" s="2238"/>
      <c r="LVV89" s="2238"/>
      <c r="LVW89" s="2238"/>
      <c r="LVX89" s="2238"/>
      <c r="LVY89" s="2238"/>
      <c r="LVZ89" s="2238"/>
      <c r="LWA89" s="2238"/>
      <c r="LWB89" s="2238"/>
      <c r="LWC89" s="2238"/>
      <c r="LWD89" s="2238"/>
      <c r="LWE89" s="2238"/>
      <c r="LWF89" s="2238"/>
      <c r="LWG89" s="2238"/>
      <c r="LWH89" s="2238"/>
      <c r="LWI89" s="2238"/>
      <c r="LWJ89" s="2238"/>
      <c r="LWK89" s="2238"/>
      <c r="LWL89" s="2238"/>
      <c r="LWM89" s="2238"/>
      <c r="LWN89" s="2238"/>
      <c r="LWO89" s="2238"/>
      <c r="LWP89" s="2238"/>
      <c r="LWQ89" s="2238"/>
      <c r="LWR89" s="2238"/>
      <c r="LWS89" s="2238"/>
      <c r="LWT89" s="2238"/>
      <c r="LWU89" s="2238"/>
      <c r="LWV89" s="2238"/>
      <c r="LWW89" s="2238"/>
      <c r="LWX89" s="2238"/>
      <c r="LWY89" s="2238"/>
      <c r="LWZ89" s="2238"/>
      <c r="LXA89" s="2238"/>
      <c r="LXB89" s="2238"/>
      <c r="LXC89" s="2238"/>
      <c r="LXD89" s="2238"/>
      <c r="LXE89" s="2238"/>
      <c r="LXF89" s="2238"/>
      <c r="LXG89" s="2238"/>
      <c r="LXH89" s="2238"/>
      <c r="LXI89" s="2238"/>
      <c r="LXJ89" s="2238"/>
      <c r="LXK89" s="2238"/>
      <c r="LXL89" s="2238"/>
      <c r="LXM89" s="2238"/>
      <c r="LXN89" s="2238"/>
      <c r="LXO89" s="2238"/>
      <c r="LXP89" s="2238"/>
      <c r="LXQ89" s="2238"/>
      <c r="LXR89" s="2238"/>
      <c r="LXS89" s="2238"/>
      <c r="LXT89" s="2238"/>
      <c r="LXU89" s="2238"/>
      <c r="LXV89" s="2238"/>
      <c r="LXW89" s="2238"/>
      <c r="LXX89" s="2238"/>
      <c r="LXY89" s="2238"/>
      <c r="LXZ89" s="2238"/>
      <c r="LYA89" s="2238"/>
      <c r="LYB89" s="2238"/>
      <c r="LYC89" s="2238"/>
      <c r="LYD89" s="2238"/>
      <c r="LYE89" s="2238"/>
      <c r="LYF89" s="2238"/>
      <c r="LYG89" s="2238"/>
      <c r="LYH89" s="2238"/>
      <c r="LYI89" s="2238"/>
      <c r="LYJ89" s="2238"/>
      <c r="LYK89" s="2238"/>
      <c r="LYL89" s="2238"/>
      <c r="LYM89" s="2238"/>
      <c r="LYN89" s="2238"/>
      <c r="LYO89" s="2238"/>
      <c r="LYP89" s="2238"/>
      <c r="LYQ89" s="2238"/>
      <c r="LYR89" s="2238"/>
      <c r="LYS89" s="2238"/>
      <c r="LYT89" s="2238"/>
      <c r="LYU89" s="2238"/>
      <c r="LYV89" s="2238"/>
      <c r="LYW89" s="2238"/>
      <c r="LYX89" s="2238"/>
      <c r="LYY89" s="2238"/>
      <c r="LYZ89" s="2238"/>
      <c r="LZA89" s="2238"/>
      <c r="LZB89" s="2238"/>
      <c r="LZC89" s="2238"/>
      <c r="LZD89" s="2238"/>
      <c r="LZE89" s="2238"/>
      <c r="LZF89" s="2238"/>
      <c r="LZG89" s="2238"/>
      <c r="LZH89" s="2238"/>
      <c r="LZI89" s="2238"/>
      <c r="LZJ89" s="2238"/>
      <c r="LZK89" s="2238"/>
      <c r="LZL89" s="2238"/>
      <c r="LZM89" s="2238"/>
      <c r="LZN89" s="2238"/>
      <c r="LZO89" s="2238"/>
      <c r="LZP89" s="2238"/>
      <c r="LZQ89" s="2238"/>
      <c r="LZR89" s="2238"/>
      <c r="LZS89" s="2238"/>
      <c r="LZT89" s="2238"/>
      <c r="LZU89" s="2238"/>
      <c r="LZV89" s="2238"/>
      <c r="LZW89" s="2238"/>
      <c r="LZX89" s="2238"/>
      <c r="LZY89" s="2238"/>
      <c r="LZZ89" s="2238"/>
      <c r="MAA89" s="2238"/>
      <c r="MAB89" s="2238"/>
      <c r="MAC89" s="2238"/>
      <c r="MAD89" s="2238"/>
      <c r="MAE89" s="2238"/>
      <c r="MAF89" s="2238"/>
      <c r="MAG89" s="2238"/>
      <c r="MAH89" s="2238"/>
      <c r="MAI89" s="2238"/>
      <c r="MAJ89" s="2238"/>
      <c r="MAK89" s="2238"/>
      <c r="MAL89" s="2238"/>
      <c r="MAM89" s="2238"/>
      <c r="MAN89" s="2238"/>
      <c r="MAO89" s="2238"/>
      <c r="MAP89" s="2238"/>
      <c r="MAQ89" s="2238"/>
      <c r="MAR89" s="2238"/>
      <c r="MAS89" s="2238"/>
      <c r="MAT89" s="2238"/>
      <c r="MAU89" s="2238"/>
      <c r="MAV89" s="2238"/>
      <c r="MAW89" s="2238"/>
      <c r="MAX89" s="2238"/>
      <c r="MAY89" s="2238"/>
      <c r="MAZ89" s="2238"/>
      <c r="MBA89" s="2238"/>
      <c r="MBB89" s="2238"/>
      <c r="MBC89" s="2238"/>
      <c r="MBD89" s="2238"/>
      <c r="MBE89" s="2238"/>
      <c r="MBF89" s="2238"/>
      <c r="MBG89" s="2238"/>
      <c r="MBH89" s="2238"/>
      <c r="MBI89" s="2238"/>
      <c r="MBJ89" s="2238"/>
      <c r="MBK89" s="2238"/>
      <c r="MBL89" s="2238"/>
      <c r="MBM89" s="2238"/>
      <c r="MBN89" s="2238"/>
      <c r="MBO89" s="2238"/>
      <c r="MBP89" s="2238"/>
      <c r="MBQ89" s="2238"/>
      <c r="MBR89" s="2238"/>
      <c r="MBS89" s="2238"/>
      <c r="MBT89" s="2238"/>
      <c r="MBU89" s="2238"/>
      <c r="MBV89" s="2238"/>
      <c r="MBW89" s="2238"/>
      <c r="MBX89" s="2238"/>
      <c r="MBY89" s="2238"/>
      <c r="MBZ89" s="2238"/>
      <c r="MCA89" s="2238"/>
      <c r="MCB89" s="2238"/>
      <c r="MCC89" s="2238"/>
      <c r="MCD89" s="2238"/>
      <c r="MCE89" s="2238"/>
      <c r="MCF89" s="2238"/>
      <c r="MCG89" s="2238"/>
      <c r="MCH89" s="2238"/>
      <c r="MCI89" s="2238"/>
      <c r="MCJ89" s="2238"/>
      <c r="MCK89" s="2238"/>
      <c r="MCL89" s="2238"/>
      <c r="MCM89" s="2238"/>
      <c r="MCN89" s="2238"/>
      <c r="MCO89" s="2238"/>
      <c r="MCP89" s="2238"/>
      <c r="MCQ89" s="2238"/>
      <c r="MCR89" s="2238"/>
      <c r="MCS89" s="2238"/>
      <c r="MCT89" s="2238"/>
      <c r="MCU89" s="2238"/>
      <c r="MCV89" s="2238"/>
      <c r="MCW89" s="2238"/>
      <c r="MCX89" s="2238"/>
      <c r="MCY89" s="2238"/>
      <c r="MCZ89" s="2238"/>
      <c r="MDA89" s="2238"/>
      <c r="MDB89" s="2238"/>
      <c r="MDC89" s="2238"/>
      <c r="MDD89" s="2238"/>
      <c r="MDE89" s="2238"/>
      <c r="MDF89" s="2238"/>
      <c r="MDG89" s="2238"/>
      <c r="MDH89" s="2238"/>
      <c r="MDI89" s="2238"/>
      <c r="MDJ89" s="2238"/>
      <c r="MDK89" s="2238"/>
      <c r="MDL89" s="2238"/>
      <c r="MDM89" s="2238"/>
      <c r="MDN89" s="2238"/>
      <c r="MDO89" s="2238"/>
      <c r="MDP89" s="2238"/>
      <c r="MDQ89" s="2238"/>
      <c r="MDR89" s="2238"/>
      <c r="MDS89" s="2238"/>
      <c r="MDT89" s="2238"/>
      <c r="MDU89" s="2238"/>
      <c r="MDV89" s="2238"/>
      <c r="MDW89" s="2238"/>
      <c r="MDX89" s="2238"/>
      <c r="MDY89" s="2238"/>
      <c r="MDZ89" s="2238"/>
      <c r="MEA89" s="2238"/>
      <c r="MEB89" s="2238"/>
      <c r="MEC89" s="2238"/>
      <c r="MED89" s="2238"/>
      <c r="MEE89" s="2238"/>
      <c r="MEF89" s="2238"/>
      <c r="MEG89" s="2238"/>
      <c r="MEH89" s="2238"/>
      <c r="MEI89" s="2238"/>
      <c r="MEJ89" s="2238"/>
      <c r="MEK89" s="2238"/>
      <c r="MEL89" s="2238"/>
      <c r="MEM89" s="2238"/>
      <c r="MEN89" s="2238"/>
      <c r="MEO89" s="2238"/>
      <c r="MEP89" s="2238"/>
      <c r="MEQ89" s="2238"/>
      <c r="MER89" s="2238"/>
      <c r="MES89" s="2238"/>
      <c r="MET89" s="2238"/>
      <c r="MEU89" s="2238"/>
      <c r="MEV89" s="2238"/>
      <c r="MEW89" s="2238"/>
      <c r="MEX89" s="2238"/>
      <c r="MEY89" s="2238"/>
      <c r="MEZ89" s="2238"/>
      <c r="MFA89" s="2238"/>
      <c r="MFB89" s="2238"/>
      <c r="MFC89" s="2238"/>
      <c r="MFD89" s="2238"/>
      <c r="MFE89" s="2238"/>
      <c r="MFF89" s="2238"/>
      <c r="MFG89" s="2238"/>
      <c r="MFH89" s="2238"/>
      <c r="MFI89" s="2238"/>
      <c r="MFJ89" s="2238"/>
      <c r="MFK89" s="2238"/>
      <c r="MFL89" s="2238"/>
      <c r="MFM89" s="2238"/>
      <c r="MFN89" s="2238"/>
      <c r="MFO89" s="2238"/>
      <c r="MFP89" s="2238"/>
      <c r="MFQ89" s="2238"/>
      <c r="MFR89" s="2238"/>
      <c r="MFS89" s="2238"/>
      <c r="MFT89" s="2238"/>
      <c r="MFU89" s="2238"/>
      <c r="MFV89" s="2238"/>
      <c r="MFW89" s="2238"/>
      <c r="MFX89" s="2238"/>
      <c r="MFY89" s="2238"/>
      <c r="MFZ89" s="2238"/>
      <c r="MGA89" s="2238"/>
      <c r="MGB89" s="2238"/>
      <c r="MGC89" s="2238"/>
      <c r="MGD89" s="2238"/>
      <c r="MGE89" s="2238"/>
      <c r="MGF89" s="2238"/>
      <c r="MGG89" s="2238"/>
      <c r="MGH89" s="2238"/>
      <c r="MGI89" s="2238"/>
      <c r="MGJ89" s="2238"/>
      <c r="MGK89" s="2238"/>
      <c r="MGL89" s="2238"/>
      <c r="MGM89" s="2238"/>
      <c r="MGN89" s="2238"/>
      <c r="MGO89" s="2238"/>
      <c r="MGP89" s="2238"/>
      <c r="MGQ89" s="2238"/>
      <c r="MGR89" s="2238"/>
      <c r="MGS89" s="2238"/>
      <c r="MGT89" s="2238"/>
      <c r="MGU89" s="2238"/>
      <c r="MGV89" s="2238"/>
      <c r="MGW89" s="2238"/>
      <c r="MGX89" s="2238"/>
      <c r="MGY89" s="2238"/>
      <c r="MGZ89" s="2238"/>
      <c r="MHA89" s="2238"/>
      <c r="MHB89" s="2238"/>
      <c r="MHC89" s="2238"/>
      <c r="MHD89" s="2238"/>
      <c r="MHE89" s="2238"/>
      <c r="MHF89" s="2238"/>
      <c r="MHG89" s="2238"/>
      <c r="MHH89" s="2238"/>
      <c r="MHI89" s="2238"/>
      <c r="MHJ89" s="2238"/>
      <c r="MHK89" s="2238"/>
      <c r="MHL89" s="2238"/>
      <c r="MHM89" s="2238"/>
      <c r="MHN89" s="2238"/>
      <c r="MHO89" s="2238"/>
      <c r="MHP89" s="2238"/>
      <c r="MHQ89" s="2238"/>
      <c r="MHR89" s="2238"/>
      <c r="MHS89" s="2238"/>
      <c r="MHT89" s="2238"/>
      <c r="MHU89" s="2238"/>
      <c r="MHV89" s="2238"/>
      <c r="MHW89" s="2238"/>
      <c r="MHX89" s="2238"/>
      <c r="MHY89" s="2238"/>
      <c r="MHZ89" s="2238"/>
      <c r="MIA89" s="2238"/>
      <c r="MIB89" s="2238"/>
      <c r="MIC89" s="2238"/>
      <c r="MID89" s="2238"/>
      <c r="MIE89" s="2238"/>
      <c r="MIF89" s="2238"/>
      <c r="MIG89" s="2238"/>
      <c r="MIH89" s="2238"/>
      <c r="MII89" s="2238"/>
      <c r="MIJ89" s="2238"/>
      <c r="MIK89" s="2238"/>
      <c r="MIL89" s="2238"/>
      <c r="MIM89" s="2238"/>
      <c r="MIN89" s="2238"/>
      <c r="MIO89" s="2238"/>
      <c r="MIP89" s="2238"/>
      <c r="MIQ89" s="2238"/>
      <c r="MIR89" s="2238"/>
      <c r="MIS89" s="2238"/>
      <c r="MIT89" s="2238"/>
      <c r="MIU89" s="2238"/>
      <c r="MIV89" s="2238"/>
      <c r="MIW89" s="2238"/>
      <c r="MIX89" s="2238"/>
      <c r="MIY89" s="2238"/>
      <c r="MIZ89" s="2238"/>
      <c r="MJA89" s="2238"/>
      <c r="MJB89" s="2238"/>
      <c r="MJC89" s="2238"/>
      <c r="MJD89" s="2238"/>
      <c r="MJE89" s="2238"/>
      <c r="MJF89" s="2238"/>
      <c r="MJG89" s="2238"/>
      <c r="MJH89" s="2238"/>
      <c r="MJI89" s="2238"/>
      <c r="MJJ89" s="2238"/>
      <c r="MJK89" s="2238"/>
      <c r="MJL89" s="2238"/>
      <c r="MJM89" s="2238"/>
      <c r="MJN89" s="2238"/>
      <c r="MJO89" s="2238"/>
      <c r="MJP89" s="2238"/>
      <c r="MJQ89" s="2238"/>
      <c r="MJR89" s="2238"/>
      <c r="MJS89" s="2238"/>
      <c r="MJT89" s="2238"/>
      <c r="MJU89" s="2238"/>
      <c r="MJV89" s="2238"/>
      <c r="MJW89" s="2238"/>
      <c r="MJX89" s="2238"/>
      <c r="MJY89" s="2238"/>
      <c r="MJZ89" s="2238"/>
      <c r="MKA89" s="2238"/>
      <c r="MKB89" s="2238"/>
      <c r="MKC89" s="2238"/>
      <c r="MKD89" s="2238"/>
      <c r="MKE89" s="2238"/>
      <c r="MKF89" s="2238"/>
      <c r="MKG89" s="2238"/>
      <c r="MKH89" s="2238"/>
      <c r="MKI89" s="2238"/>
      <c r="MKJ89" s="2238"/>
      <c r="MKK89" s="2238"/>
      <c r="MKL89" s="2238"/>
      <c r="MKM89" s="2238"/>
      <c r="MKN89" s="2238"/>
      <c r="MKO89" s="2238"/>
      <c r="MKP89" s="2238"/>
      <c r="MKQ89" s="2238"/>
      <c r="MKR89" s="2238"/>
      <c r="MKS89" s="2238"/>
      <c r="MKT89" s="2238"/>
      <c r="MKU89" s="2238"/>
      <c r="MKV89" s="2238"/>
      <c r="MKW89" s="2238"/>
      <c r="MKX89" s="2238"/>
      <c r="MKY89" s="2238"/>
      <c r="MKZ89" s="2238"/>
      <c r="MLA89" s="2238"/>
      <c r="MLB89" s="2238"/>
      <c r="MLC89" s="2238"/>
      <c r="MLD89" s="2238"/>
      <c r="MLE89" s="2238"/>
      <c r="MLF89" s="2238"/>
      <c r="MLG89" s="2238"/>
      <c r="MLH89" s="2238"/>
      <c r="MLI89" s="2238"/>
      <c r="MLJ89" s="2238"/>
      <c r="MLK89" s="2238"/>
      <c r="MLL89" s="2238"/>
      <c r="MLM89" s="2238"/>
      <c r="MLN89" s="2238"/>
      <c r="MLO89" s="2238"/>
      <c r="MLP89" s="2238"/>
      <c r="MLQ89" s="2238"/>
      <c r="MLR89" s="2238"/>
      <c r="MLS89" s="2238"/>
      <c r="MLT89" s="2238"/>
      <c r="MLU89" s="2238"/>
      <c r="MLV89" s="2238"/>
      <c r="MLW89" s="2238"/>
      <c r="MLX89" s="2238"/>
      <c r="MLY89" s="2238"/>
      <c r="MLZ89" s="2238"/>
      <c r="MMA89" s="2238"/>
      <c r="MMB89" s="2238"/>
      <c r="MMC89" s="2238"/>
      <c r="MMD89" s="2238"/>
      <c r="MME89" s="2238"/>
      <c r="MMF89" s="2238"/>
      <c r="MMG89" s="2238"/>
      <c r="MMH89" s="2238"/>
      <c r="MMI89" s="2238"/>
      <c r="MMJ89" s="2238"/>
      <c r="MMK89" s="2238"/>
      <c r="MML89" s="2238"/>
      <c r="MMM89" s="2238"/>
      <c r="MMN89" s="2238"/>
      <c r="MMO89" s="2238"/>
      <c r="MMP89" s="2238"/>
      <c r="MMQ89" s="2238"/>
      <c r="MMR89" s="2238"/>
      <c r="MMS89" s="2238"/>
      <c r="MMT89" s="2238"/>
      <c r="MMU89" s="2238"/>
      <c r="MMV89" s="2238"/>
      <c r="MMW89" s="2238"/>
      <c r="MMX89" s="2238"/>
      <c r="MMY89" s="2238"/>
      <c r="MMZ89" s="2238"/>
      <c r="MNA89" s="2238"/>
      <c r="MNB89" s="2238"/>
      <c r="MNC89" s="2238"/>
      <c r="MND89" s="2238"/>
      <c r="MNE89" s="2238"/>
      <c r="MNF89" s="2238"/>
      <c r="MNG89" s="2238"/>
      <c r="MNH89" s="2238"/>
      <c r="MNI89" s="2238"/>
      <c r="MNJ89" s="2238"/>
      <c r="MNK89" s="2238"/>
      <c r="MNL89" s="2238"/>
      <c r="MNM89" s="2238"/>
      <c r="MNN89" s="2238"/>
      <c r="MNO89" s="2238"/>
      <c r="MNP89" s="2238"/>
      <c r="MNQ89" s="2238"/>
      <c r="MNR89" s="2238"/>
      <c r="MNS89" s="2238"/>
      <c r="MNT89" s="2238"/>
      <c r="MNU89" s="2238"/>
      <c r="MNV89" s="2238"/>
      <c r="MNW89" s="2238"/>
      <c r="MNX89" s="2238"/>
      <c r="MNY89" s="2238"/>
      <c r="MNZ89" s="2238"/>
      <c r="MOA89" s="2238"/>
      <c r="MOB89" s="2238"/>
      <c r="MOC89" s="2238"/>
      <c r="MOD89" s="2238"/>
      <c r="MOE89" s="2238"/>
      <c r="MOF89" s="2238"/>
      <c r="MOG89" s="2238"/>
      <c r="MOH89" s="2238"/>
      <c r="MOI89" s="2238"/>
      <c r="MOJ89" s="2238"/>
      <c r="MOK89" s="2238"/>
      <c r="MOL89" s="2238"/>
      <c r="MOM89" s="2238"/>
      <c r="MON89" s="2238"/>
      <c r="MOO89" s="2238"/>
      <c r="MOP89" s="2238"/>
      <c r="MOQ89" s="2238"/>
      <c r="MOR89" s="2238"/>
      <c r="MOS89" s="2238"/>
      <c r="MOT89" s="2238"/>
      <c r="MOU89" s="2238"/>
      <c r="MOV89" s="2238"/>
      <c r="MOW89" s="2238"/>
      <c r="MOX89" s="2238"/>
      <c r="MOY89" s="2238"/>
      <c r="MOZ89" s="2238"/>
      <c r="MPA89" s="2238"/>
      <c r="MPB89" s="2238"/>
      <c r="MPC89" s="2238"/>
      <c r="MPD89" s="2238"/>
      <c r="MPE89" s="2238"/>
      <c r="MPF89" s="2238"/>
      <c r="MPG89" s="2238"/>
      <c r="MPH89" s="2238"/>
      <c r="MPI89" s="2238"/>
      <c r="MPJ89" s="2238"/>
      <c r="MPK89" s="2238"/>
      <c r="MPL89" s="2238"/>
      <c r="MPM89" s="2238"/>
      <c r="MPN89" s="2238"/>
      <c r="MPO89" s="2238"/>
      <c r="MPP89" s="2238"/>
      <c r="MPQ89" s="2238"/>
      <c r="MPR89" s="2238"/>
      <c r="MPS89" s="2238"/>
      <c r="MPT89" s="2238"/>
      <c r="MPU89" s="2238"/>
      <c r="MPV89" s="2238"/>
      <c r="MPW89" s="2238"/>
      <c r="MPX89" s="2238"/>
      <c r="MPY89" s="2238"/>
      <c r="MPZ89" s="2238"/>
      <c r="MQA89" s="2238"/>
      <c r="MQB89" s="2238"/>
      <c r="MQC89" s="2238"/>
      <c r="MQD89" s="2238"/>
      <c r="MQE89" s="2238"/>
      <c r="MQF89" s="2238"/>
      <c r="MQG89" s="2238"/>
      <c r="MQH89" s="2238"/>
      <c r="MQI89" s="2238"/>
      <c r="MQJ89" s="2238"/>
      <c r="MQK89" s="2238"/>
      <c r="MQL89" s="2238"/>
      <c r="MQM89" s="2238"/>
      <c r="MQN89" s="2238"/>
      <c r="MQO89" s="2238"/>
      <c r="MQP89" s="2238"/>
      <c r="MQQ89" s="2238"/>
      <c r="MQR89" s="2238"/>
      <c r="MQS89" s="2238"/>
      <c r="MQT89" s="2238"/>
      <c r="MQU89" s="2238"/>
      <c r="MQV89" s="2238"/>
      <c r="MQW89" s="2238"/>
      <c r="MQX89" s="2238"/>
      <c r="MQY89" s="2238"/>
      <c r="MQZ89" s="2238"/>
      <c r="MRA89" s="2238"/>
      <c r="MRB89" s="2238"/>
      <c r="MRC89" s="2238"/>
      <c r="MRD89" s="2238"/>
      <c r="MRE89" s="2238"/>
      <c r="MRF89" s="2238"/>
      <c r="MRG89" s="2238"/>
      <c r="MRH89" s="2238"/>
      <c r="MRI89" s="2238"/>
      <c r="MRJ89" s="2238"/>
      <c r="MRK89" s="2238"/>
      <c r="MRL89" s="2238"/>
      <c r="MRM89" s="2238"/>
      <c r="MRN89" s="2238"/>
      <c r="MRO89" s="2238"/>
      <c r="MRP89" s="2238"/>
      <c r="MRQ89" s="2238"/>
      <c r="MRR89" s="2238"/>
      <c r="MRS89" s="2238"/>
      <c r="MRT89" s="2238"/>
      <c r="MRU89" s="2238"/>
      <c r="MRV89" s="2238"/>
      <c r="MRW89" s="2238"/>
      <c r="MRX89" s="2238"/>
      <c r="MRY89" s="2238"/>
      <c r="MRZ89" s="2238"/>
      <c r="MSA89" s="2238"/>
      <c r="MSB89" s="2238"/>
      <c r="MSC89" s="2238"/>
      <c r="MSD89" s="2238"/>
      <c r="MSE89" s="2238"/>
      <c r="MSF89" s="2238"/>
      <c r="MSG89" s="2238"/>
      <c r="MSH89" s="2238"/>
      <c r="MSI89" s="2238"/>
      <c r="MSJ89" s="2238"/>
      <c r="MSK89" s="2238"/>
      <c r="MSL89" s="2238"/>
      <c r="MSM89" s="2238"/>
      <c r="MSN89" s="2238"/>
      <c r="MSO89" s="2238"/>
      <c r="MSP89" s="2238"/>
      <c r="MSQ89" s="2238"/>
      <c r="MSR89" s="2238"/>
      <c r="MSS89" s="2238"/>
      <c r="MST89" s="2238"/>
      <c r="MSU89" s="2238"/>
      <c r="MSV89" s="2238"/>
      <c r="MSW89" s="2238"/>
      <c r="MSX89" s="2238"/>
      <c r="MSY89" s="2238"/>
      <c r="MSZ89" s="2238"/>
      <c r="MTA89" s="2238"/>
      <c r="MTB89" s="2238"/>
      <c r="MTC89" s="2238"/>
      <c r="MTD89" s="2238"/>
      <c r="MTE89" s="2238"/>
      <c r="MTF89" s="2238"/>
      <c r="MTG89" s="2238"/>
      <c r="MTH89" s="2238"/>
      <c r="MTI89" s="2238"/>
      <c r="MTJ89" s="2238"/>
      <c r="MTK89" s="2238"/>
      <c r="MTL89" s="2238"/>
      <c r="MTM89" s="2238"/>
      <c r="MTN89" s="2238"/>
      <c r="MTO89" s="2238"/>
      <c r="MTP89" s="2238"/>
      <c r="MTQ89" s="2238"/>
      <c r="MTR89" s="2238"/>
      <c r="MTS89" s="2238"/>
      <c r="MTT89" s="2238"/>
      <c r="MTU89" s="2238"/>
      <c r="MTV89" s="2238"/>
      <c r="MTW89" s="2238"/>
      <c r="MTX89" s="2238"/>
      <c r="MTY89" s="2238"/>
      <c r="MTZ89" s="2238"/>
      <c r="MUA89" s="2238"/>
      <c r="MUB89" s="2238"/>
      <c r="MUC89" s="2238"/>
      <c r="MUD89" s="2238"/>
      <c r="MUE89" s="2238"/>
      <c r="MUF89" s="2238"/>
      <c r="MUG89" s="2238"/>
      <c r="MUH89" s="2238"/>
      <c r="MUI89" s="2238"/>
      <c r="MUJ89" s="2238"/>
      <c r="MUK89" s="2238"/>
      <c r="MUL89" s="2238"/>
      <c r="MUM89" s="2238"/>
      <c r="MUN89" s="2238"/>
      <c r="MUO89" s="2238"/>
      <c r="MUP89" s="2238"/>
      <c r="MUQ89" s="2238"/>
      <c r="MUR89" s="2238"/>
      <c r="MUS89" s="2238"/>
      <c r="MUT89" s="2238"/>
      <c r="MUU89" s="2238"/>
      <c r="MUV89" s="2238"/>
      <c r="MUW89" s="2238"/>
      <c r="MUX89" s="2238"/>
      <c r="MUY89" s="2238"/>
      <c r="MUZ89" s="2238"/>
      <c r="MVA89" s="2238"/>
      <c r="MVB89" s="2238"/>
      <c r="MVC89" s="2238"/>
      <c r="MVD89" s="2238"/>
      <c r="MVE89" s="2238"/>
      <c r="MVF89" s="2238"/>
      <c r="MVG89" s="2238"/>
      <c r="MVH89" s="2238"/>
      <c r="MVI89" s="2238"/>
      <c r="MVJ89" s="2238"/>
      <c r="MVK89" s="2238"/>
      <c r="MVL89" s="2238"/>
      <c r="MVM89" s="2238"/>
      <c r="MVN89" s="2238"/>
      <c r="MVO89" s="2238"/>
      <c r="MVP89" s="2238"/>
      <c r="MVQ89" s="2238"/>
      <c r="MVR89" s="2238"/>
      <c r="MVS89" s="2238"/>
      <c r="MVT89" s="2238"/>
      <c r="MVU89" s="2238"/>
      <c r="MVV89" s="2238"/>
      <c r="MVW89" s="2238"/>
      <c r="MVX89" s="2238"/>
      <c r="MVY89" s="2238"/>
      <c r="MVZ89" s="2238"/>
      <c r="MWA89" s="2238"/>
      <c r="MWB89" s="2238"/>
      <c r="MWC89" s="2238"/>
      <c r="MWD89" s="2238"/>
      <c r="MWE89" s="2238"/>
      <c r="MWF89" s="2238"/>
      <c r="MWG89" s="2238"/>
      <c r="MWH89" s="2238"/>
      <c r="MWI89" s="2238"/>
      <c r="MWJ89" s="2238"/>
      <c r="MWK89" s="2238"/>
      <c r="MWL89" s="2238"/>
      <c r="MWM89" s="2238"/>
      <c r="MWN89" s="2238"/>
      <c r="MWO89" s="2238"/>
      <c r="MWP89" s="2238"/>
      <c r="MWQ89" s="2238"/>
      <c r="MWR89" s="2238"/>
      <c r="MWS89" s="2238"/>
      <c r="MWT89" s="2238"/>
      <c r="MWU89" s="2238"/>
      <c r="MWV89" s="2238"/>
      <c r="MWW89" s="2238"/>
      <c r="MWX89" s="2238"/>
      <c r="MWY89" s="2238"/>
      <c r="MWZ89" s="2238"/>
      <c r="MXA89" s="2238"/>
      <c r="MXB89" s="2238"/>
      <c r="MXC89" s="2238"/>
      <c r="MXD89" s="2238"/>
      <c r="MXE89" s="2238"/>
      <c r="MXF89" s="2238"/>
      <c r="MXG89" s="2238"/>
      <c r="MXH89" s="2238"/>
      <c r="MXI89" s="2238"/>
      <c r="MXJ89" s="2238"/>
      <c r="MXK89" s="2238"/>
      <c r="MXL89" s="2238"/>
      <c r="MXM89" s="2238"/>
      <c r="MXN89" s="2238"/>
      <c r="MXO89" s="2238"/>
      <c r="MXP89" s="2238"/>
      <c r="MXQ89" s="2238"/>
      <c r="MXR89" s="2238"/>
      <c r="MXS89" s="2238"/>
      <c r="MXT89" s="2238"/>
      <c r="MXU89" s="2238"/>
      <c r="MXV89" s="2238"/>
      <c r="MXW89" s="2238"/>
      <c r="MXX89" s="2238"/>
      <c r="MXY89" s="2238"/>
      <c r="MXZ89" s="2238"/>
      <c r="MYA89" s="2238"/>
      <c r="MYB89" s="2238"/>
      <c r="MYC89" s="2238"/>
      <c r="MYD89" s="2238"/>
      <c r="MYE89" s="2238"/>
      <c r="MYF89" s="2238"/>
      <c r="MYG89" s="2238"/>
      <c r="MYH89" s="2238"/>
      <c r="MYI89" s="2238"/>
      <c r="MYJ89" s="2238"/>
      <c r="MYK89" s="2238"/>
      <c r="MYL89" s="2238"/>
      <c r="MYM89" s="2238"/>
      <c r="MYN89" s="2238"/>
      <c r="MYO89" s="2238"/>
      <c r="MYP89" s="2238"/>
      <c r="MYQ89" s="2238"/>
      <c r="MYR89" s="2238"/>
      <c r="MYS89" s="2238"/>
      <c r="MYT89" s="2238"/>
      <c r="MYU89" s="2238"/>
      <c r="MYV89" s="2238"/>
      <c r="MYW89" s="2238"/>
      <c r="MYX89" s="2238"/>
      <c r="MYY89" s="2238"/>
      <c r="MYZ89" s="2238"/>
      <c r="MZA89" s="2238"/>
      <c r="MZB89" s="2238"/>
      <c r="MZC89" s="2238"/>
      <c r="MZD89" s="2238"/>
      <c r="MZE89" s="2238"/>
      <c r="MZF89" s="2238"/>
      <c r="MZG89" s="2238"/>
      <c r="MZH89" s="2238"/>
      <c r="MZI89" s="2238"/>
      <c r="MZJ89" s="2238"/>
      <c r="MZK89" s="2238"/>
      <c r="MZL89" s="2238"/>
      <c r="MZM89" s="2238"/>
      <c r="MZN89" s="2238"/>
      <c r="MZO89" s="2238"/>
      <c r="MZP89" s="2238"/>
      <c r="MZQ89" s="2238"/>
      <c r="MZR89" s="2238"/>
      <c r="MZS89" s="2238"/>
      <c r="MZT89" s="2238"/>
      <c r="MZU89" s="2238"/>
      <c r="MZV89" s="2238"/>
      <c r="MZW89" s="2238"/>
      <c r="MZX89" s="2238"/>
      <c r="MZY89" s="2238"/>
      <c r="MZZ89" s="2238"/>
      <c r="NAA89" s="2238"/>
      <c r="NAB89" s="2238"/>
      <c r="NAC89" s="2238"/>
      <c r="NAD89" s="2238"/>
      <c r="NAE89" s="2238"/>
      <c r="NAF89" s="2238"/>
      <c r="NAG89" s="2238"/>
      <c r="NAH89" s="2238"/>
      <c r="NAI89" s="2238"/>
      <c r="NAJ89" s="2238"/>
      <c r="NAK89" s="2238"/>
      <c r="NAL89" s="2238"/>
      <c r="NAM89" s="2238"/>
      <c r="NAN89" s="2238"/>
      <c r="NAO89" s="2238"/>
      <c r="NAP89" s="2238"/>
      <c r="NAQ89" s="2238"/>
      <c r="NAR89" s="2238"/>
      <c r="NAS89" s="2238"/>
      <c r="NAT89" s="2238"/>
      <c r="NAU89" s="2238"/>
      <c r="NAV89" s="2238"/>
      <c r="NAW89" s="2238"/>
      <c r="NAX89" s="2238"/>
      <c r="NAY89" s="2238"/>
      <c r="NAZ89" s="2238"/>
      <c r="NBA89" s="2238"/>
      <c r="NBB89" s="2238"/>
      <c r="NBC89" s="2238"/>
      <c r="NBD89" s="2238"/>
      <c r="NBE89" s="2238"/>
      <c r="NBF89" s="2238"/>
      <c r="NBG89" s="2238"/>
      <c r="NBH89" s="2238"/>
      <c r="NBI89" s="2238"/>
      <c r="NBJ89" s="2238"/>
      <c r="NBK89" s="2238"/>
      <c r="NBL89" s="2238"/>
      <c r="NBM89" s="2238"/>
      <c r="NBN89" s="2238"/>
      <c r="NBO89" s="2238"/>
      <c r="NBP89" s="2238"/>
      <c r="NBQ89" s="2238"/>
      <c r="NBR89" s="2238"/>
      <c r="NBS89" s="2238"/>
      <c r="NBT89" s="2238"/>
      <c r="NBU89" s="2238"/>
      <c r="NBV89" s="2238"/>
      <c r="NBW89" s="2238"/>
      <c r="NBX89" s="2238"/>
      <c r="NBY89" s="2238"/>
      <c r="NBZ89" s="2238"/>
      <c r="NCA89" s="2238"/>
      <c r="NCB89" s="2238"/>
      <c r="NCC89" s="2238"/>
      <c r="NCD89" s="2238"/>
      <c r="NCE89" s="2238"/>
      <c r="NCF89" s="2238"/>
      <c r="NCG89" s="2238"/>
      <c r="NCH89" s="2238"/>
      <c r="NCI89" s="2238"/>
      <c r="NCJ89" s="2238"/>
      <c r="NCK89" s="2238"/>
      <c r="NCL89" s="2238"/>
      <c r="NCM89" s="2238"/>
      <c r="NCN89" s="2238"/>
      <c r="NCO89" s="2238"/>
      <c r="NCP89" s="2238"/>
      <c r="NCQ89" s="2238"/>
      <c r="NCR89" s="2238"/>
      <c r="NCS89" s="2238"/>
      <c r="NCT89" s="2238"/>
      <c r="NCU89" s="2238"/>
      <c r="NCV89" s="2238"/>
      <c r="NCW89" s="2238"/>
      <c r="NCX89" s="2238"/>
      <c r="NCY89" s="2238"/>
      <c r="NCZ89" s="2238"/>
      <c r="NDA89" s="2238"/>
      <c r="NDB89" s="2238"/>
      <c r="NDC89" s="2238"/>
      <c r="NDD89" s="2238"/>
      <c r="NDE89" s="2238"/>
      <c r="NDF89" s="2238"/>
      <c r="NDG89" s="2238"/>
      <c r="NDH89" s="2238"/>
      <c r="NDI89" s="2238"/>
      <c r="NDJ89" s="2238"/>
      <c r="NDK89" s="2238"/>
      <c r="NDL89" s="2238"/>
      <c r="NDM89" s="2238"/>
      <c r="NDN89" s="2238"/>
      <c r="NDO89" s="2238"/>
      <c r="NDP89" s="2238"/>
      <c r="NDQ89" s="2238"/>
      <c r="NDR89" s="2238"/>
      <c r="NDS89" s="2238"/>
      <c r="NDT89" s="2238"/>
      <c r="NDU89" s="2238"/>
      <c r="NDV89" s="2238"/>
      <c r="NDW89" s="2238"/>
      <c r="NDX89" s="2238"/>
      <c r="NDY89" s="2238"/>
      <c r="NDZ89" s="2238"/>
      <c r="NEA89" s="2238"/>
      <c r="NEB89" s="2238"/>
      <c r="NEC89" s="2238"/>
      <c r="NED89" s="2238"/>
      <c r="NEE89" s="2238"/>
      <c r="NEF89" s="2238"/>
      <c r="NEG89" s="2238"/>
      <c r="NEH89" s="2238"/>
      <c r="NEI89" s="2238"/>
      <c r="NEJ89" s="2238"/>
      <c r="NEK89" s="2238"/>
      <c r="NEL89" s="2238"/>
      <c r="NEM89" s="2238"/>
      <c r="NEN89" s="2238"/>
      <c r="NEO89" s="2238"/>
      <c r="NEP89" s="2238"/>
      <c r="NEQ89" s="2238"/>
      <c r="NER89" s="2238"/>
      <c r="NES89" s="2238"/>
      <c r="NET89" s="2238"/>
      <c r="NEU89" s="2238"/>
      <c r="NEV89" s="2238"/>
      <c r="NEW89" s="2238"/>
      <c r="NEX89" s="2238"/>
      <c r="NEY89" s="2238"/>
      <c r="NEZ89" s="2238"/>
      <c r="NFA89" s="2238"/>
      <c r="NFB89" s="2238"/>
      <c r="NFC89" s="2238"/>
      <c r="NFD89" s="2238"/>
      <c r="NFE89" s="2238"/>
      <c r="NFF89" s="2238"/>
      <c r="NFG89" s="2238"/>
      <c r="NFH89" s="2238"/>
      <c r="NFI89" s="2238"/>
      <c r="NFJ89" s="2238"/>
      <c r="NFK89" s="2238"/>
      <c r="NFL89" s="2238"/>
      <c r="NFM89" s="2238"/>
      <c r="NFN89" s="2238"/>
      <c r="NFO89" s="2238"/>
      <c r="NFP89" s="2238"/>
      <c r="NFQ89" s="2238"/>
      <c r="NFR89" s="2238"/>
      <c r="NFS89" s="2238"/>
      <c r="NFT89" s="2238"/>
      <c r="NFU89" s="2238"/>
      <c r="NFV89" s="2238"/>
      <c r="NFW89" s="2238"/>
      <c r="NFX89" s="2238"/>
      <c r="NFY89" s="2238"/>
      <c r="NFZ89" s="2238"/>
      <c r="NGA89" s="2238"/>
      <c r="NGB89" s="2238"/>
      <c r="NGC89" s="2238"/>
      <c r="NGD89" s="2238"/>
      <c r="NGE89" s="2238"/>
      <c r="NGF89" s="2238"/>
      <c r="NGG89" s="2238"/>
      <c r="NGH89" s="2238"/>
      <c r="NGI89" s="2238"/>
      <c r="NGJ89" s="2238"/>
      <c r="NGK89" s="2238"/>
      <c r="NGL89" s="2238"/>
      <c r="NGM89" s="2238"/>
      <c r="NGN89" s="2238"/>
      <c r="NGO89" s="2238"/>
      <c r="NGP89" s="2238"/>
      <c r="NGQ89" s="2238"/>
      <c r="NGR89" s="2238"/>
      <c r="NGS89" s="2238"/>
      <c r="NGT89" s="2238"/>
      <c r="NGU89" s="2238"/>
      <c r="NGV89" s="2238"/>
      <c r="NGW89" s="2238"/>
      <c r="NGX89" s="2238"/>
      <c r="NGY89" s="2238"/>
      <c r="NGZ89" s="2238"/>
      <c r="NHA89" s="2238"/>
      <c r="NHB89" s="2238"/>
      <c r="NHC89" s="2238"/>
      <c r="NHD89" s="2238"/>
      <c r="NHE89" s="2238"/>
      <c r="NHF89" s="2238"/>
      <c r="NHG89" s="2238"/>
      <c r="NHH89" s="2238"/>
      <c r="NHI89" s="2238"/>
      <c r="NHJ89" s="2238"/>
      <c r="NHK89" s="2238"/>
      <c r="NHL89" s="2238"/>
      <c r="NHM89" s="2238"/>
      <c r="NHN89" s="2238"/>
      <c r="NHO89" s="2238"/>
      <c r="NHP89" s="2238"/>
      <c r="NHQ89" s="2238"/>
      <c r="NHR89" s="2238"/>
      <c r="NHS89" s="2238"/>
      <c r="NHT89" s="2238"/>
      <c r="NHU89" s="2238"/>
      <c r="NHV89" s="2238"/>
      <c r="NHW89" s="2238"/>
      <c r="NHX89" s="2238"/>
      <c r="NHY89" s="2238"/>
      <c r="NHZ89" s="2238"/>
      <c r="NIA89" s="2238"/>
      <c r="NIB89" s="2238"/>
      <c r="NIC89" s="2238"/>
      <c r="NID89" s="2238"/>
      <c r="NIE89" s="2238"/>
      <c r="NIF89" s="2238"/>
      <c r="NIG89" s="2238"/>
      <c r="NIH89" s="2238"/>
      <c r="NII89" s="2238"/>
      <c r="NIJ89" s="2238"/>
      <c r="NIK89" s="2238"/>
      <c r="NIL89" s="2238"/>
      <c r="NIM89" s="2238"/>
      <c r="NIN89" s="2238"/>
      <c r="NIO89" s="2238"/>
      <c r="NIP89" s="2238"/>
      <c r="NIQ89" s="2238"/>
      <c r="NIR89" s="2238"/>
      <c r="NIS89" s="2238"/>
      <c r="NIT89" s="2238"/>
      <c r="NIU89" s="2238"/>
      <c r="NIV89" s="2238"/>
      <c r="NIW89" s="2238"/>
      <c r="NIX89" s="2238"/>
      <c r="NIY89" s="2238"/>
      <c r="NIZ89" s="2238"/>
      <c r="NJA89" s="2238"/>
      <c r="NJB89" s="2238"/>
      <c r="NJC89" s="2238"/>
      <c r="NJD89" s="2238"/>
      <c r="NJE89" s="2238"/>
      <c r="NJF89" s="2238"/>
      <c r="NJG89" s="2238"/>
      <c r="NJH89" s="2238"/>
      <c r="NJI89" s="2238"/>
      <c r="NJJ89" s="2238"/>
      <c r="NJK89" s="2238"/>
      <c r="NJL89" s="2238"/>
      <c r="NJM89" s="2238"/>
      <c r="NJN89" s="2238"/>
      <c r="NJO89" s="2238"/>
      <c r="NJP89" s="2238"/>
      <c r="NJQ89" s="2238"/>
      <c r="NJR89" s="2238"/>
      <c r="NJS89" s="2238"/>
      <c r="NJT89" s="2238"/>
      <c r="NJU89" s="2238"/>
      <c r="NJV89" s="2238"/>
      <c r="NJW89" s="2238"/>
      <c r="NJX89" s="2238"/>
      <c r="NJY89" s="2238"/>
      <c r="NJZ89" s="2238"/>
      <c r="NKA89" s="2238"/>
      <c r="NKB89" s="2238"/>
      <c r="NKC89" s="2238"/>
      <c r="NKD89" s="2238"/>
      <c r="NKE89" s="2238"/>
      <c r="NKF89" s="2238"/>
      <c r="NKG89" s="2238"/>
      <c r="NKH89" s="2238"/>
      <c r="NKI89" s="2238"/>
      <c r="NKJ89" s="2238"/>
      <c r="NKK89" s="2238"/>
      <c r="NKL89" s="2238"/>
      <c r="NKM89" s="2238"/>
      <c r="NKN89" s="2238"/>
      <c r="NKO89" s="2238"/>
      <c r="NKP89" s="2238"/>
      <c r="NKQ89" s="2238"/>
      <c r="NKR89" s="2238"/>
      <c r="NKS89" s="2238"/>
      <c r="NKT89" s="2238"/>
      <c r="NKU89" s="2238"/>
      <c r="NKV89" s="2238"/>
      <c r="NKW89" s="2238"/>
      <c r="NKX89" s="2238"/>
      <c r="NKY89" s="2238"/>
      <c r="NKZ89" s="2238"/>
      <c r="NLA89" s="2238"/>
      <c r="NLB89" s="2238"/>
      <c r="NLC89" s="2238"/>
      <c r="NLD89" s="2238"/>
      <c r="NLE89" s="2238"/>
      <c r="NLF89" s="2238"/>
      <c r="NLG89" s="2238"/>
      <c r="NLH89" s="2238"/>
      <c r="NLI89" s="2238"/>
      <c r="NLJ89" s="2238"/>
      <c r="NLK89" s="2238"/>
      <c r="NLL89" s="2238"/>
      <c r="NLM89" s="2238"/>
      <c r="NLN89" s="2238"/>
      <c r="NLO89" s="2238"/>
      <c r="NLP89" s="2238"/>
      <c r="NLQ89" s="2238"/>
      <c r="NLR89" s="2238"/>
      <c r="NLS89" s="2238"/>
      <c r="NLT89" s="2238"/>
      <c r="NLU89" s="2238"/>
      <c r="NLV89" s="2238"/>
      <c r="NLW89" s="2238"/>
      <c r="NLX89" s="2238"/>
      <c r="NLY89" s="2238"/>
      <c r="NLZ89" s="2238"/>
      <c r="NMA89" s="2238"/>
      <c r="NMB89" s="2238"/>
      <c r="NMC89" s="2238"/>
      <c r="NMD89" s="2238"/>
      <c r="NME89" s="2238"/>
      <c r="NMF89" s="2238"/>
      <c r="NMG89" s="2238"/>
      <c r="NMH89" s="2238"/>
      <c r="NMI89" s="2238"/>
      <c r="NMJ89" s="2238"/>
      <c r="NMK89" s="2238"/>
      <c r="NML89" s="2238"/>
      <c r="NMM89" s="2238"/>
      <c r="NMN89" s="2238"/>
      <c r="NMO89" s="2238"/>
      <c r="NMP89" s="2238"/>
      <c r="NMQ89" s="2238"/>
      <c r="NMR89" s="2238"/>
      <c r="NMS89" s="2238"/>
      <c r="NMT89" s="2238"/>
      <c r="NMU89" s="2238"/>
      <c r="NMV89" s="2238"/>
      <c r="NMW89" s="2238"/>
      <c r="NMX89" s="2238"/>
      <c r="NMY89" s="2238"/>
      <c r="NMZ89" s="2238"/>
      <c r="NNA89" s="2238"/>
      <c r="NNB89" s="2238"/>
      <c r="NNC89" s="2238"/>
      <c r="NND89" s="2238"/>
      <c r="NNE89" s="2238"/>
      <c r="NNF89" s="2238"/>
      <c r="NNG89" s="2238"/>
      <c r="NNH89" s="2238"/>
      <c r="NNI89" s="2238"/>
      <c r="NNJ89" s="2238"/>
      <c r="NNK89" s="2238"/>
      <c r="NNL89" s="2238"/>
      <c r="NNM89" s="2238"/>
      <c r="NNN89" s="2238"/>
      <c r="NNO89" s="2238"/>
      <c r="NNP89" s="2238"/>
      <c r="NNQ89" s="2238"/>
      <c r="NNR89" s="2238"/>
      <c r="NNS89" s="2238"/>
      <c r="NNT89" s="2238"/>
      <c r="NNU89" s="2238"/>
      <c r="NNV89" s="2238"/>
      <c r="NNW89" s="2238"/>
      <c r="NNX89" s="2238"/>
      <c r="NNY89" s="2238"/>
      <c r="NNZ89" s="2238"/>
      <c r="NOA89" s="2238"/>
      <c r="NOB89" s="2238"/>
      <c r="NOC89" s="2238"/>
      <c r="NOD89" s="2238"/>
      <c r="NOE89" s="2238"/>
      <c r="NOF89" s="2238"/>
      <c r="NOG89" s="2238"/>
      <c r="NOH89" s="2238"/>
      <c r="NOI89" s="2238"/>
      <c r="NOJ89" s="2238"/>
      <c r="NOK89" s="2238"/>
      <c r="NOL89" s="2238"/>
      <c r="NOM89" s="2238"/>
      <c r="NON89" s="2238"/>
      <c r="NOO89" s="2238"/>
      <c r="NOP89" s="2238"/>
      <c r="NOQ89" s="2238"/>
      <c r="NOR89" s="2238"/>
      <c r="NOS89" s="2238"/>
      <c r="NOT89" s="2238"/>
      <c r="NOU89" s="2238"/>
      <c r="NOV89" s="2238"/>
      <c r="NOW89" s="2238"/>
      <c r="NOX89" s="2238"/>
      <c r="NOY89" s="2238"/>
      <c r="NOZ89" s="2238"/>
      <c r="NPA89" s="2238"/>
      <c r="NPB89" s="2238"/>
      <c r="NPC89" s="2238"/>
      <c r="NPD89" s="2238"/>
      <c r="NPE89" s="2238"/>
      <c r="NPF89" s="2238"/>
      <c r="NPG89" s="2238"/>
      <c r="NPH89" s="2238"/>
      <c r="NPI89" s="2238"/>
      <c r="NPJ89" s="2238"/>
      <c r="NPK89" s="2238"/>
      <c r="NPL89" s="2238"/>
      <c r="NPM89" s="2238"/>
      <c r="NPN89" s="2238"/>
      <c r="NPO89" s="2238"/>
      <c r="NPP89" s="2238"/>
      <c r="NPQ89" s="2238"/>
      <c r="NPR89" s="2238"/>
      <c r="NPS89" s="2238"/>
      <c r="NPT89" s="2238"/>
      <c r="NPU89" s="2238"/>
      <c r="NPV89" s="2238"/>
      <c r="NPW89" s="2238"/>
      <c r="NPX89" s="2238"/>
      <c r="NPY89" s="2238"/>
      <c r="NPZ89" s="2238"/>
      <c r="NQA89" s="2238"/>
      <c r="NQB89" s="2238"/>
      <c r="NQC89" s="2238"/>
      <c r="NQD89" s="2238"/>
      <c r="NQE89" s="2238"/>
      <c r="NQF89" s="2238"/>
      <c r="NQG89" s="2238"/>
      <c r="NQH89" s="2238"/>
      <c r="NQI89" s="2238"/>
      <c r="NQJ89" s="2238"/>
      <c r="NQK89" s="2238"/>
      <c r="NQL89" s="2238"/>
      <c r="NQM89" s="2238"/>
      <c r="NQN89" s="2238"/>
      <c r="NQO89" s="2238"/>
      <c r="NQP89" s="2238"/>
      <c r="NQQ89" s="2238"/>
      <c r="NQR89" s="2238"/>
      <c r="NQS89" s="2238"/>
      <c r="NQT89" s="2238"/>
      <c r="NQU89" s="2238"/>
      <c r="NQV89" s="2238"/>
      <c r="NQW89" s="2238"/>
      <c r="NQX89" s="2238"/>
      <c r="NQY89" s="2238"/>
      <c r="NQZ89" s="2238"/>
      <c r="NRA89" s="2238"/>
      <c r="NRB89" s="2238"/>
      <c r="NRC89" s="2238"/>
      <c r="NRD89" s="2238"/>
      <c r="NRE89" s="2238"/>
      <c r="NRF89" s="2238"/>
      <c r="NRG89" s="2238"/>
      <c r="NRH89" s="2238"/>
      <c r="NRI89" s="2238"/>
      <c r="NRJ89" s="2238"/>
      <c r="NRK89" s="2238"/>
      <c r="NRL89" s="2238"/>
      <c r="NRM89" s="2238"/>
      <c r="NRN89" s="2238"/>
      <c r="NRO89" s="2238"/>
      <c r="NRP89" s="2238"/>
      <c r="NRQ89" s="2238"/>
      <c r="NRR89" s="2238"/>
      <c r="NRS89" s="2238"/>
      <c r="NRT89" s="2238"/>
      <c r="NRU89" s="2238"/>
      <c r="NRV89" s="2238"/>
      <c r="NRW89" s="2238"/>
      <c r="NRX89" s="2238"/>
      <c r="NRY89" s="2238"/>
      <c r="NRZ89" s="2238"/>
      <c r="NSA89" s="2238"/>
      <c r="NSB89" s="2238"/>
      <c r="NSC89" s="2238"/>
      <c r="NSD89" s="2238"/>
      <c r="NSE89" s="2238"/>
      <c r="NSF89" s="2238"/>
      <c r="NSG89" s="2238"/>
      <c r="NSH89" s="2238"/>
      <c r="NSI89" s="2238"/>
      <c r="NSJ89" s="2238"/>
      <c r="NSK89" s="2238"/>
      <c r="NSL89" s="2238"/>
      <c r="NSM89" s="2238"/>
      <c r="NSN89" s="2238"/>
      <c r="NSO89" s="2238"/>
      <c r="NSP89" s="2238"/>
      <c r="NSQ89" s="2238"/>
      <c r="NSR89" s="2238"/>
      <c r="NSS89" s="2238"/>
      <c r="NST89" s="2238"/>
      <c r="NSU89" s="2238"/>
      <c r="NSV89" s="2238"/>
      <c r="NSW89" s="2238"/>
      <c r="NSX89" s="2238"/>
      <c r="NSY89" s="2238"/>
      <c r="NSZ89" s="2238"/>
      <c r="NTA89" s="2238"/>
      <c r="NTB89" s="2238"/>
      <c r="NTC89" s="2238"/>
      <c r="NTD89" s="2238"/>
      <c r="NTE89" s="2238"/>
      <c r="NTF89" s="2238"/>
      <c r="NTG89" s="2238"/>
      <c r="NTH89" s="2238"/>
      <c r="NTI89" s="2238"/>
      <c r="NTJ89" s="2238"/>
      <c r="NTK89" s="2238"/>
      <c r="NTL89" s="2238"/>
      <c r="NTM89" s="2238"/>
      <c r="NTN89" s="2238"/>
      <c r="NTO89" s="2238"/>
      <c r="NTP89" s="2238"/>
      <c r="NTQ89" s="2238"/>
      <c r="NTR89" s="2238"/>
      <c r="NTS89" s="2238"/>
      <c r="NTT89" s="2238"/>
      <c r="NTU89" s="2238"/>
      <c r="NTV89" s="2238"/>
      <c r="NTW89" s="2238"/>
      <c r="NTX89" s="2238"/>
      <c r="NTY89" s="2238"/>
      <c r="NTZ89" s="2238"/>
      <c r="NUA89" s="2238"/>
      <c r="NUB89" s="2238"/>
      <c r="NUC89" s="2238"/>
      <c r="NUD89" s="2238"/>
      <c r="NUE89" s="2238"/>
      <c r="NUF89" s="2238"/>
      <c r="NUG89" s="2238"/>
      <c r="NUH89" s="2238"/>
      <c r="NUI89" s="2238"/>
      <c r="NUJ89" s="2238"/>
      <c r="NUK89" s="2238"/>
      <c r="NUL89" s="2238"/>
      <c r="NUM89" s="2238"/>
      <c r="NUN89" s="2238"/>
      <c r="NUO89" s="2238"/>
      <c r="NUP89" s="2238"/>
      <c r="NUQ89" s="2238"/>
      <c r="NUR89" s="2238"/>
      <c r="NUS89" s="2238"/>
      <c r="NUT89" s="2238"/>
      <c r="NUU89" s="2238"/>
      <c r="NUV89" s="2238"/>
      <c r="NUW89" s="2238"/>
      <c r="NUX89" s="2238"/>
      <c r="NUY89" s="2238"/>
      <c r="NUZ89" s="2238"/>
      <c r="NVA89" s="2238"/>
      <c r="NVB89" s="2238"/>
      <c r="NVC89" s="2238"/>
      <c r="NVD89" s="2238"/>
      <c r="NVE89" s="2238"/>
      <c r="NVF89" s="2238"/>
      <c r="NVG89" s="2238"/>
      <c r="NVH89" s="2238"/>
      <c r="NVI89" s="2238"/>
      <c r="NVJ89" s="2238"/>
      <c r="NVK89" s="2238"/>
      <c r="NVL89" s="2238"/>
      <c r="NVM89" s="2238"/>
      <c r="NVN89" s="2238"/>
      <c r="NVO89" s="2238"/>
      <c r="NVP89" s="2238"/>
      <c r="NVQ89" s="2238"/>
      <c r="NVR89" s="2238"/>
      <c r="NVS89" s="2238"/>
      <c r="NVT89" s="2238"/>
      <c r="NVU89" s="2238"/>
      <c r="NVV89" s="2238"/>
      <c r="NVW89" s="2238"/>
      <c r="NVX89" s="2238"/>
      <c r="NVY89" s="2238"/>
      <c r="NVZ89" s="2238"/>
      <c r="NWA89" s="2238"/>
      <c r="NWB89" s="2238"/>
      <c r="NWC89" s="2238"/>
      <c r="NWD89" s="2238"/>
      <c r="NWE89" s="2238"/>
      <c r="NWF89" s="2238"/>
      <c r="NWG89" s="2238"/>
      <c r="NWH89" s="2238"/>
      <c r="NWI89" s="2238"/>
      <c r="NWJ89" s="2238"/>
      <c r="NWK89" s="2238"/>
      <c r="NWL89" s="2238"/>
      <c r="NWM89" s="2238"/>
      <c r="NWN89" s="2238"/>
      <c r="NWO89" s="2238"/>
      <c r="NWP89" s="2238"/>
      <c r="NWQ89" s="2238"/>
      <c r="NWR89" s="2238"/>
      <c r="NWS89" s="2238"/>
      <c r="NWT89" s="2238"/>
      <c r="NWU89" s="2238"/>
      <c r="NWV89" s="2238"/>
      <c r="NWW89" s="2238"/>
      <c r="NWX89" s="2238"/>
      <c r="NWY89" s="2238"/>
      <c r="NWZ89" s="2238"/>
      <c r="NXA89" s="2238"/>
      <c r="NXB89" s="2238"/>
      <c r="NXC89" s="2238"/>
      <c r="NXD89" s="2238"/>
      <c r="NXE89" s="2238"/>
      <c r="NXF89" s="2238"/>
      <c r="NXG89" s="2238"/>
      <c r="NXH89" s="2238"/>
      <c r="NXI89" s="2238"/>
      <c r="NXJ89" s="2238"/>
      <c r="NXK89" s="2238"/>
      <c r="NXL89" s="2238"/>
      <c r="NXM89" s="2238"/>
      <c r="NXN89" s="2238"/>
      <c r="NXO89" s="2238"/>
      <c r="NXP89" s="2238"/>
      <c r="NXQ89" s="2238"/>
      <c r="NXR89" s="2238"/>
      <c r="NXS89" s="2238"/>
      <c r="NXT89" s="2238"/>
      <c r="NXU89" s="2238"/>
      <c r="NXV89" s="2238"/>
      <c r="NXW89" s="2238"/>
      <c r="NXX89" s="2238"/>
      <c r="NXY89" s="2238"/>
      <c r="NXZ89" s="2238"/>
      <c r="NYA89" s="2238"/>
      <c r="NYB89" s="2238"/>
      <c r="NYC89" s="2238"/>
      <c r="NYD89" s="2238"/>
      <c r="NYE89" s="2238"/>
      <c r="NYF89" s="2238"/>
      <c r="NYG89" s="2238"/>
      <c r="NYH89" s="2238"/>
      <c r="NYI89" s="2238"/>
      <c r="NYJ89" s="2238"/>
      <c r="NYK89" s="2238"/>
      <c r="NYL89" s="2238"/>
      <c r="NYM89" s="2238"/>
      <c r="NYN89" s="2238"/>
      <c r="NYO89" s="2238"/>
      <c r="NYP89" s="2238"/>
      <c r="NYQ89" s="2238"/>
      <c r="NYR89" s="2238"/>
      <c r="NYS89" s="2238"/>
      <c r="NYT89" s="2238"/>
      <c r="NYU89" s="2238"/>
      <c r="NYV89" s="2238"/>
      <c r="NYW89" s="2238"/>
      <c r="NYX89" s="2238"/>
      <c r="NYY89" s="2238"/>
      <c r="NYZ89" s="2238"/>
      <c r="NZA89" s="2238"/>
      <c r="NZB89" s="2238"/>
      <c r="NZC89" s="2238"/>
      <c r="NZD89" s="2238"/>
      <c r="NZE89" s="2238"/>
      <c r="NZF89" s="2238"/>
      <c r="NZG89" s="2238"/>
      <c r="NZH89" s="2238"/>
      <c r="NZI89" s="2238"/>
      <c r="NZJ89" s="2238"/>
      <c r="NZK89" s="2238"/>
      <c r="NZL89" s="2238"/>
      <c r="NZM89" s="2238"/>
      <c r="NZN89" s="2238"/>
      <c r="NZO89" s="2238"/>
      <c r="NZP89" s="2238"/>
      <c r="NZQ89" s="2238"/>
      <c r="NZR89" s="2238"/>
      <c r="NZS89" s="2238"/>
      <c r="NZT89" s="2238"/>
      <c r="NZU89" s="2238"/>
      <c r="NZV89" s="2238"/>
      <c r="NZW89" s="2238"/>
      <c r="NZX89" s="2238"/>
      <c r="NZY89" s="2238"/>
      <c r="NZZ89" s="2238"/>
      <c r="OAA89" s="2238"/>
      <c r="OAB89" s="2238"/>
      <c r="OAC89" s="2238"/>
      <c r="OAD89" s="2238"/>
      <c r="OAE89" s="2238"/>
      <c r="OAF89" s="2238"/>
      <c r="OAG89" s="2238"/>
      <c r="OAH89" s="2238"/>
      <c r="OAI89" s="2238"/>
      <c r="OAJ89" s="2238"/>
      <c r="OAK89" s="2238"/>
      <c r="OAL89" s="2238"/>
      <c r="OAM89" s="2238"/>
      <c r="OAN89" s="2238"/>
      <c r="OAO89" s="2238"/>
      <c r="OAP89" s="2238"/>
      <c r="OAQ89" s="2238"/>
      <c r="OAR89" s="2238"/>
      <c r="OAS89" s="2238"/>
      <c r="OAT89" s="2238"/>
      <c r="OAU89" s="2238"/>
      <c r="OAV89" s="2238"/>
      <c r="OAW89" s="2238"/>
      <c r="OAX89" s="2238"/>
      <c r="OAY89" s="2238"/>
      <c r="OAZ89" s="2238"/>
      <c r="OBA89" s="2238"/>
      <c r="OBB89" s="2238"/>
      <c r="OBC89" s="2238"/>
      <c r="OBD89" s="2238"/>
      <c r="OBE89" s="2238"/>
      <c r="OBF89" s="2238"/>
      <c r="OBG89" s="2238"/>
      <c r="OBH89" s="2238"/>
      <c r="OBI89" s="2238"/>
      <c r="OBJ89" s="2238"/>
      <c r="OBK89" s="2238"/>
      <c r="OBL89" s="2238"/>
      <c r="OBM89" s="2238"/>
      <c r="OBN89" s="2238"/>
      <c r="OBO89" s="2238"/>
      <c r="OBP89" s="2238"/>
      <c r="OBQ89" s="2238"/>
      <c r="OBR89" s="2238"/>
      <c r="OBS89" s="2238"/>
      <c r="OBT89" s="2238"/>
      <c r="OBU89" s="2238"/>
      <c r="OBV89" s="2238"/>
      <c r="OBW89" s="2238"/>
      <c r="OBX89" s="2238"/>
      <c r="OBY89" s="2238"/>
      <c r="OBZ89" s="2238"/>
      <c r="OCA89" s="2238"/>
      <c r="OCB89" s="2238"/>
      <c r="OCC89" s="2238"/>
      <c r="OCD89" s="2238"/>
      <c r="OCE89" s="2238"/>
      <c r="OCF89" s="2238"/>
      <c r="OCG89" s="2238"/>
      <c r="OCH89" s="2238"/>
      <c r="OCI89" s="2238"/>
      <c r="OCJ89" s="2238"/>
      <c r="OCK89" s="2238"/>
      <c r="OCL89" s="2238"/>
      <c r="OCM89" s="2238"/>
      <c r="OCN89" s="2238"/>
      <c r="OCO89" s="2238"/>
      <c r="OCP89" s="2238"/>
      <c r="OCQ89" s="2238"/>
      <c r="OCR89" s="2238"/>
      <c r="OCS89" s="2238"/>
      <c r="OCT89" s="2238"/>
      <c r="OCU89" s="2238"/>
      <c r="OCV89" s="2238"/>
      <c r="OCW89" s="2238"/>
      <c r="OCX89" s="2238"/>
      <c r="OCY89" s="2238"/>
      <c r="OCZ89" s="2238"/>
      <c r="ODA89" s="2238"/>
      <c r="ODB89" s="2238"/>
      <c r="ODC89" s="2238"/>
      <c r="ODD89" s="2238"/>
      <c r="ODE89" s="2238"/>
      <c r="ODF89" s="2238"/>
      <c r="ODG89" s="2238"/>
      <c r="ODH89" s="2238"/>
      <c r="ODI89" s="2238"/>
      <c r="ODJ89" s="2238"/>
      <c r="ODK89" s="2238"/>
      <c r="ODL89" s="2238"/>
      <c r="ODM89" s="2238"/>
      <c r="ODN89" s="2238"/>
      <c r="ODO89" s="2238"/>
      <c r="ODP89" s="2238"/>
      <c r="ODQ89" s="2238"/>
      <c r="ODR89" s="2238"/>
      <c r="ODS89" s="2238"/>
      <c r="ODT89" s="2238"/>
      <c r="ODU89" s="2238"/>
      <c r="ODV89" s="2238"/>
      <c r="ODW89" s="2238"/>
      <c r="ODX89" s="2238"/>
      <c r="ODY89" s="2238"/>
      <c r="ODZ89" s="2238"/>
      <c r="OEA89" s="2238"/>
      <c r="OEB89" s="2238"/>
      <c r="OEC89" s="2238"/>
      <c r="OED89" s="2238"/>
      <c r="OEE89" s="2238"/>
      <c r="OEF89" s="2238"/>
      <c r="OEG89" s="2238"/>
      <c r="OEH89" s="2238"/>
      <c r="OEI89" s="2238"/>
      <c r="OEJ89" s="2238"/>
      <c r="OEK89" s="2238"/>
      <c r="OEL89" s="2238"/>
      <c r="OEM89" s="2238"/>
      <c r="OEN89" s="2238"/>
      <c r="OEO89" s="2238"/>
      <c r="OEP89" s="2238"/>
      <c r="OEQ89" s="2238"/>
      <c r="OER89" s="2238"/>
      <c r="OES89" s="2238"/>
      <c r="OET89" s="2238"/>
      <c r="OEU89" s="2238"/>
      <c r="OEV89" s="2238"/>
      <c r="OEW89" s="2238"/>
      <c r="OEX89" s="2238"/>
      <c r="OEY89" s="2238"/>
      <c r="OEZ89" s="2238"/>
      <c r="OFA89" s="2238"/>
      <c r="OFB89" s="2238"/>
      <c r="OFC89" s="2238"/>
      <c r="OFD89" s="2238"/>
      <c r="OFE89" s="2238"/>
      <c r="OFF89" s="2238"/>
      <c r="OFG89" s="2238"/>
      <c r="OFH89" s="2238"/>
      <c r="OFI89" s="2238"/>
      <c r="OFJ89" s="2238"/>
      <c r="OFK89" s="2238"/>
      <c r="OFL89" s="2238"/>
      <c r="OFM89" s="2238"/>
      <c r="OFN89" s="2238"/>
      <c r="OFO89" s="2238"/>
      <c r="OFP89" s="2238"/>
      <c r="OFQ89" s="2238"/>
      <c r="OFR89" s="2238"/>
      <c r="OFS89" s="2238"/>
      <c r="OFT89" s="2238"/>
      <c r="OFU89" s="2238"/>
      <c r="OFV89" s="2238"/>
      <c r="OFW89" s="2238"/>
      <c r="OFX89" s="2238"/>
      <c r="OFY89" s="2238"/>
      <c r="OFZ89" s="2238"/>
      <c r="OGA89" s="2238"/>
      <c r="OGB89" s="2238"/>
      <c r="OGC89" s="2238"/>
      <c r="OGD89" s="2238"/>
      <c r="OGE89" s="2238"/>
      <c r="OGF89" s="2238"/>
      <c r="OGG89" s="2238"/>
      <c r="OGH89" s="2238"/>
      <c r="OGI89" s="2238"/>
      <c r="OGJ89" s="2238"/>
      <c r="OGK89" s="2238"/>
      <c r="OGL89" s="2238"/>
      <c r="OGM89" s="2238"/>
      <c r="OGN89" s="2238"/>
      <c r="OGO89" s="2238"/>
      <c r="OGP89" s="2238"/>
      <c r="OGQ89" s="2238"/>
      <c r="OGR89" s="2238"/>
      <c r="OGS89" s="2238"/>
      <c r="OGT89" s="2238"/>
      <c r="OGU89" s="2238"/>
      <c r="OGV89" s="2238"/>
      <c r="OGW89" s="2238"/>
      <c r="OGX89" s="2238"/>
      <c r="OGY89" s="2238"/>
      <c r="OGZ89" s="2238"/>
      <c r="OHA89" s="2238"/>
      <c r="OHB89" s="2238"/>
      <c r="OHC89" s="2238"/>
      <c r="OHD89" s="2238"/>
      <c r="OHE89" s="2238"/>
      <c r="OHF89" s="2238"/>
      <c r="OHG89" s="2238"/>
      <c r="OHH89" s="2238"/>
      <c r="OHI89" s="2238"/>
      <c r="OHJ89" s="2238"/>
      <c r="OHK89" s="2238"/>
      <c r="OHL89" s="2238"/>
      <c r="OHM89" s="2238"/>
      <c r="OHN89" s="2238"/>
      <c r="OHO89" s="2238"/>
      <c r="OHP89" s="2238"/>
      <c r="OHQ89" s="2238"/>
      <c r="OHR89" s="2238"/>
      <c r="OHS89" s="2238"/>
      <c r="OHT89" s="2238"/>
      <c r="OHU89" s="2238"/>
      <c r="OHV89" s="2238"/>
      <c r="OHW89" s="2238"/>
      <c r="OHX89" s="2238"/>
      <c r="OHY89" s="2238"/>
      <c r="OHZ89" s="2238"/>
      <c r="OIA89" s="2238"/>
      <c r="OIB89" s="2238"/>
      <c r="OIC89" s="2238"/>
      <c r="OID89" s="2238"/>
      <c r="OIE89" s="2238"/>
      <c r="OIF89" s="2238"/>
      <c r="OIG89" s="2238"/>
      <c r="OIH89" s="2238"/>
      <c r="OII89" s="2238"/>
      <c r="OIJ89" s="2238"/>
      <c r="OIK89" s="2238"/>
      <c r="OIL89" s="2238"/>
      <c r="OIM89" s="2238"/>
      <c r="OIN89" s="2238"/>
      <c r="OIO89" s="2238"/>
      <c r="OIP89" s="2238"/>
      <c r="OIQ89" s="2238"/>
      <c r="OIR89" s="2238"/>
      <c r="OIS89" s="2238"/>
      <c r="OIT89" s="2238"/>
      <c r="OIU89" s="2238"/>
      <c r="OIV89" s="2238"/>
      <c r="OIW89" s="2238"/>
      <c r="OIX89" s="2238"/>
      <c r="OIY89" s="2238"/>
      <c r="OIZ89" s="2238"/>
      <c r="OJA89" s="2238"/>
      <c r="OJB89" s="2238"/>
      <c r="OJC89" s="2238"/>
      <c r="OJD89" s="2238"/>
      <c r="OJE89" s="2238"/>
      <c r="OJF89" s="2238"/>
      <c r="OJG89" s="2238"/>
      <c r="OJH89" s="2238"/>
      <c r="OJI89" s="2238"/>
      <c r="OJJ89" s="2238"/>
      <c r="OJK89" s="2238"/>
      <c r="OJL89" s="2238"/>
      <c r="OJM89" s="2238"/>
      <c r="OJN89" s="2238"/>
      <c r="OJO89" s="2238"/>
      <c r="OJP89" s="2238"/>
      <c r="OJQ89" s="2238"/>
      <c r="OJR89" s="2238"/>
      <c r="OJS89" s="2238"/>
      <c r="OJT89" s="2238"/>
      <c r="OJU89" s="2238"/>
      <c r="OJV89" s="2238"/>
      <c r="OJW89" s="2238"/>
      <c r="OJX89" s="2238"/>
      <c r="OJY89" s="2238"/>
      <c r="OJZ89" s="2238"/>
      <c r="OKA89" s="2238"/>
      <c r="OKB89" s="2238"/>
      <c r="OKC89" s="2238"/>
      <c r="OKD89" s="2238"/>
      <c r="OKE89" s="2238"/>
      <c r="OKF89" s="2238"/>
      <c r="OKG89" s="2238"/>
      <c r="OKH89" s="2238"/>
      <c r="OKI89" s="2238"/>
      <c r="OKJ89" s="2238"/>
      <c r="OKK89" s="2238"/>
      <c r="OKL89" s="2238"/>
      <c r="OKM89" s="2238"/>
      <c r="OKN89" s="2238"/>
      <c r="OKO89" s="2238"/>
      <c r="OKP89" s="2238"/>
      <c r="OKQ89" s="2238"/>
      <c r="OKR89" s="2238"/>
      <c r="OKS89" s="2238"/>
      <c r="OKT89" s="2238"/>
      <c r="OKU89" s="2238"/>
      <c r="OKV89" s="2238"/>
      <c r="OKW89" s="2238"/>
      <c r="OKX89" s="2238"/>
      <c r="OKY89" s="2238"/>
      <c r="OKZ89" s="2238"/>
      <c r="OLA89" s="2238"/>
      <c r="OLB89" s="2238"/>
      <c r="OLC89" s="2238"/>
      <c r="OLD89" s="2238"/>
      <c r="OLE89" s="2238"/>
      <c r="OLF89" s="2238"/>
      <c r="OLG89" s="2238"/>
      <c r="OLH89" s="2238"/>
      <c r="OLI89" s="2238"/>
      <c r="OLJ89" s="2238"/>
      <c r="OLK89" s="2238"/>
      <c r="OLL89" s="2238"/>
      <c r="OLM89" s="2238"/>
      <c r="OLN89" s="2238"/>
      <c r="OLO89" s="2238"/>
      <c r="OLP89" s="2238"/>
      <c r="OLQ89" s="2238"/>
      <c r="OLR89" s="2238"/>
      <c r="OLS89" s="2238"/>
      <c r="OLT89" s="2238"/>
      <c r="OLU89" s="2238"/>
      <c r="OLV89" s="2238"/>
      <c r="OLW89" s="2238"/>
      <c r="OLX89" s="2238"/>
      <c r="OLY89" s="2238"/>
      <c r="OLZ89" s="2238"/>
      <c r="OMA89" s="2238"/>
      <c r="OMB89" s="2238"/>
      <c r="OMC89" s="2238"/>
      <c r="OMD89" s="2238"/>
      <c r="OME89" s="2238"/>
      <c r="OMF89" s="2238"/>
      <c r="OMG89" s="2238"/>
      <c r="OMH89" s="2238"/>
      <c r="OMI89" s="2238"/>
      <c r="OMJ89" s="2238"/>
      <c r="OMK89" s="2238"/>
      <c r="OML89" s="2238"/>
      <c r="OMM89" s="2238"/>
      <c r="OMN89" s="2238"/>
      <c r="OMO89" s="2238"/>
      <c r="OMP89" s="2238"/>
      <c r="OMQ89" s="2238"/>
      <c r="OMR89" s="2238"/>
      <c r="OMS89" s="2238"/>
      <c r="OMT89" s="2238"/>
      <c r="OMU89" s="2238"/>
      <c r="OMV89" s="2238"/>
      <c r="OMW89" s="2238"/>
      <c r="OMX89" s="2238"/>
      <c r="OMY89" s="2238"/>
      <c r="OMZ89" s="2238"/>
      <c r="ONA89" s="2238"/>
      <c r="ONB89" s="2238"/>
      <c r="ONC89" s="2238"/>
      <c r="OND89" s="2238"/>
      <c r="ONE89" s="2238"/>
      <c r="ONF89" s="2238"/>
      <c r="ONG89" s="2238"/>
      <c r="ONH89" s="2238"/>
      <c r="ONI89" s="2238"/>
      <c r="ONJ89" s="2238"/>
      <c r="ONK89" s="2238"/>
      <c r="ONL89" s="2238"/>
      <c r="ONM89" s="2238"/>
      <c r="ONN89" s="2238"/>
      <c r="ONO89" s="2238"/>
      <c r="ONP89" s="2238"/>
      <c r="ONQ89" s="2238"/>
      <c r="ONR89" s="2238"/>
      <c r="ONS89" s="2238"/>
      <c r="ONT89" s="2238"/>
      <c r="ONU89" s="2238"/>
      <c r="ONV89" s="2238"/>
      <c r="ONW89" s="2238"/>
      <c r="ONX89" s="2238"/>
      <c r="ONY89" s="2238"/>
      <c r="ONZ89" s="2238"/>
      <c r="OOA89" s="2238"/>
      <c r="OOB89" s="2238"/>
      <c r="OOC89" s="2238"/>
      <c r="OOD89" s="2238"/>
      <c r="OOE89" s="2238"/>
      <c r="OOF89" s="2238"/>
      <c r="OOG89" s="2238"/>
      <c r="OOH89" s="2238"/>
      <c r="OOI89" s="2238"/>
      <c r="OOJ89" s="2238"/>
      <c r="OOK89" s="2238"/>
      <c r="OOL89" s="2238"/>
      <c r="OOM89" s="2238"/>
      <c r="OON89" s="2238"/>
      <c r="OOO89" s="2238"/>
      <c r="OOP89" s="2238"/>
      <c r="OOQ89" s="2238"/>
      <c r="OOR89" s="2238"/>
      <c r="OOS89" s="2238"/>
      <c r="OOT89" s="2238"/>
      <c r="OOU89" s="2238"/>
      <c r="OOV89" s="2238"/>
      <c r="OOW89" s="2238"/>
      <c r="OOX89" s="2238"/>
      <c r="OOY89" s="2238"/>
      <c r="OOZ89" s="2238"/>
      <c r="OPA89" s="2238"/>
      <c r="OPB89" s="2238"/>
      <c r="OPC89" s="2238"/>
      <c r="OPD89" s="2238"/>
      <c r="OPE89" s="2238"/>
      <c r="OPF89" s="2238"/>
      <c r="OPG89" s="2238"/>
      <c r="OPH89" s="2238"/>
      <c r="OPI89" s="2238"/>
      <c r="OPJ89" s="2238"/>
      <c r="OPK89" s="2238"/>
      <c r="OPL89" s="2238"/>
      <c r="OPM89" s="2238"/>
      <c r="OPN89" s="2238"/>
      <c r="OPO89" s="2238"/>
      <c r="OPP89" s="2238"/>
      <c r="OPQ89" s="2238"/>
      <c r="OPR89" s="2238"/>
      <c r="OPS89" s="2238"/>
      <c r="OPT89" s="2238"/>
      <c r="OPU89" s="2238"/>
      <c r="OPV89" s="2238"/>
      <c r="OPW89" s="2238"/>
      <c r="OPX89" s="2238"/>
      <c r="OPY89" s="2238"/>
      <c r="OPZ89" s="2238"/>
      <c r="OQA89" s="2238"/>
      <c r="OQB89" s="2238"/>
      <c r="OQC89" s="2238"/>
      <c r="OQD89" s="2238"/>
      <c r="OQE89" s="2238"/>
      <c r="OQF89" s="2238"/>
      <c r="OQG89" s="2238"/>
      <c r="OQH89" s="2238"/>
      <c r="OQI89" s="2238"/>
      <c r="OQJ89" s="2238"/>
      <c r="OQK89" s="2238"/>
      <c r="OQL89" s="2238"/>
      <c r="OQM89" s="2238"/>
      <c r="OQN89" s="2238"/>
      <c r="OQO89" s="2238"/>
      <c r="OQP89" s="2238"/>
      <c r="OQQ89" s="2238"/>
      <c r="OQR89" s="2238"/>
      <c r="OQS89" s="2238"/>
      <c r="OQT89" s="2238"/>
      <c r="OQU89" s="2238"/>
      <c r="OQV89" s="2238"/>
      <c r="OQW89" s="2238"/>
      <c r="OQX89" s="2238"/>
      <c r="OQY89" s="2238"/>
      <c r="OQZ89" s="2238"/>
      <c r="ORA89" s="2238"/>
      <c r="ORB89" s="2238"/>
      <c r="ORC89" s="2238"/>
      <c r="ORD89" s="2238"/>
      <c r="ORE89" s="2238"/>
      <c r="ORF89" s="2238"/>
      <c r="ORG89" s="2238"/>
      <c r="ORH89" s="2238"/>
      <c r="ORI89" s="2238"/>
      <c r="ORJ89" s="2238"/>
      <c r="ORK89" s="2238"/>
      <c r="ORL89" s="2238"/>
      <c r="ORM89" s="2238"/>
      <c r="ORN89" s="2238"/>
      <c r="ORO89" s="2238"/>
      <c r="ORP89" s="2238"/>
      <c r="ORQ89" s="2238"/>
      <c r="ORR89" s="2238"/>
      <c r="ORS89" s="2238"/>
      <c r="ORT89" s="2238"/>
      <c r="ORU89" s="2238"/>
      <c r="ORV89" s="2238"/>
      <c r="ORW89" s="2238"/>
      <c r="ORX89" s="2238"/>
      <c r="ORY89" s="2238"/>
      <c r="ORZ89" s="2238"/>
      <c r="OSA89" s="2238"/>
      <c r="OSB89" s="2238"/>
      <c r="OSC89" s="2238"/>
      <c r="OSD89" s="2238"/>
      <c r="OSE89" s="2238"/>
      <c r="OSF89" s="2238"/>
      <c r="OSG89" s="2238"/>
      <c r="OSH89" s="2238"/>
      <c r="OSI89" s="2238"/>
      <c r="OSJ89" s="2238"/>
      <c r="OSK89" s="2238"/>
      <c r="OSL89" s="2238"/>
      <c r="OSM89" s="2238"/>
      <c r="OSN89" s="2238"/>
      <c r="OSO89" s="2238"/>
      <c r="OSP89" s="2238"/>
      <c r="OSQ89" s="2238"/>
      <c r="OSR89" s="2238"/>
      <c r="OSS89" s="2238"/>
      <c r="OST89" s="2238"/>
      <c r="OSU89" s="2238"/>
      <c r="OSV89" s="2238"/>
      <c r="OSW89" s="2238"/>
      <c r="OSX89" s="2238"/>
      <c r="OSY89" s="2238"/>
      <c r="OSZ89" s="2238"/>
      <c r="OTA89" s="2238"/>
      <c r="OTB89" s="2238"/>
      <c r="OTC89" s="2238"/>
      <c r="OTD89" s="2238"/>
      <c r="OTE89" s="2238"/>
      <c r="OTF89" s="2238"/>
      <c r="OTG89" s="2238"/>
      <c r="OTH89" s="2238"/>
      <c r="OTI89" s="2238"/>
      <c r="OTJ89" s="2238"/>
      <c r="OTK89" s="2238"/>
      <c r="OTL89" s="2238"/>
      <c r="OTM89" s="2238"/>
      <c r="OTN89" s="2238"/>
      <c r="OTO89" s="2238"/>
      <c r="OTP89" s="2238"/>
      <c r="OTQ89" s="2238"/>
      <c r="OTR89" s="2238"/>
      <c r="OTS89" s="2238"/>
      <c r="OTT89" s="2238"/>
      <c r="OTU89" s="2238"/>
      <c r="OTV89" s="2238"/>
      <c r="OTW89" s="2238"/>
      <c r="OTX89" s="2238"/>
      <c r="OTY89" s="2238"/>
      <c r="OTZ89" s="2238"/>
      <c r="OUA89" s="2238"/>
      <c r="OUB89" s="2238"/>
      <c r="OUC89" s="2238"/>
      <c r="OUD89" s="2238"/>
      <c r="OUE89" s="2238"/>
      <c r="OUF89" s="2238"/>
      <c r="OUG89" s="2238"/>
      <c r="OUH89" s="2238"/>
      <c r="OUI89" s="2238"/>
      <c r="OUJ89" s="2238"/>
      <c r="OUK89" s="2238"/>
      <c r="OUL89" s="2238"/>
      <c r="OUM89" s="2238"/>
      <c r="OUN89" s="2238"/>
      <c r="OUO89" s="2238"/>
      <c r="OUP89" s="2238"/>
      <c r="OUQ89" s="2238"/>
      <c r="OUR89" s="2238"/>
      <c r="OUS89" s="2238"/>
      <c r="OUT89" s="2238"/>
      <c r="OUU89" s="2238"/>
      <c r="OUV89" s="2238"/>
      <c r="OUW89" s="2238"/>
      <c r="OUX89" s="2238"/>
      <c r="OUY89" s="2238"/>
      <c r="OUZ89" s="2238"/>
      <c r="OVA89" s="2238"/>
      <c r="OVB89" s="2238"/>
      <c r="OVC89" s="2238"/>
      <c r="OVD89" s="2238"/>
      <c r="OVE89" s="2238"/>
      <c r="OVF89" s="2238"/>
      <c r="OVG89" s="2238"/>
      <c r="OVH89" s="2238"/>
      <c r="OVI89" s="2238"/>
      <c r="OVJ89" s="2238"/>
      <c r="OVK89" s="2238"/>
      <c r="OVL89" s="2238"/>
      <c r="OVM89" s="2238"/>
      <c r="OVN89" s="2238"/>
      <c r="OVO89" s="2238"/>
      <c r="OVP89" s="2238"/>
      <c r="OVQ89" s="2238"/>
      <c r="OVR89" s="2238"/>
      <c r="OVS89" s="2238"/>
      <c r="OVT89" s="2238"/>
      <c r="OVU89" s="2238"/>
      <c r="OVV89" s="2238"/>
      <c r="OVW89" s="2238"/>
      <c r="OVX89" s="2238"/>
      <c r="OVY89" s="2238"/>
      <c r="OVZ89" s="2238"/>
      <c r="OWA89" s="2238"/>
      <c r="OWB89" s="2238"/>
      <c r="OWC89" s="2238"/>
      <c r="OWD89" s="2238"/>
      <c r="OWE89" s="2238"/>
      <c r="OWF89" s="2238"/>
      <c r="OWG89" s="2238"/>
      <c r="OWH89" s="2238"/>
      <c r="OWI89" s="2238"/>
      <c r="OWJ89" s="2238"/>
      <c r="OWK89" s="2238"/>
      <c r="OWL89" s="2238"/>
      <c r="OWM89" s="2238"/>
      <c r="OWN89" s="2238"/>
      <c r="OWO89" s="2238"/>
      <c r="OWP89" s="2238"/>
      <c r="OWQ89" s="2238"/>
      <c r="OWR89" s="2238"/>
      <c r="OWS89" s="2238"/>
      <c r="OWT89" s="2238"/>
      <c r="OWU89" s="2238"/>
      <c r="OWV89" s="2238"/>
      <c r="OWW89" s="2238"/>
      <c r="OWX89" s="2238"/>
      <c r="OWY89" s="2238"/>
      <c r="OWZ89" s="2238"/>
      <c r="OXA89" s="2238"/>
      <c r="OXB89" s="2238"/>
      <c r="OXC89" s="2238"/>
      <c r="OXD89" s="2238"/>
      <c r="OXE89" s="2238"/>
      <c r="OXF89" s="2238"/>
      <c r="OXG89" s="2238"/>
      <c r="OXH89" s="2238"/>
      <c r="OXI89" s="2238"/>
      <c r="OXJ89" s="2238"/>
      <c r="OXK89" s="2238"/>
      <c r="OXL89" s="2238"/>
      <c r="OXM89" s="2238"/>
      <c r="OXN89" s="2238"/>
      <c r="OXO89" s="2238"/>
      <c r="OXP89" s="2238"/>
      <c r="OXQ89" s="2238"/>
      <c r="OXR89" s="2238"/>
      <c r="OXS89" s="2238"/>
      <c r="OXT89" s="2238"/>
      <c r="OXU89" s="2238"/>
      <c r="OXV89" s="2238"/>
      <c r="OXW89" s="2238"/>
      <c r="OXX89" s="2238"/>
      <c r="OXY89" s="2238"/>
      <c r="OXZ89" s="2238"/>
      <c r="OYA89" s="2238"/>
      <c r="OYB89" s="2238"/>
      <c r="OYC89" s="2238"/>
      <c r="OYD89" s="2238"/>
      <c r="OYE89" s="2238"/>
      <c r="OYF89" s="2238"/>
      <c r="OYG89" s="2238"/>
      <c r="OYH89" s="2238"/>
      <c r="OYI89" s="2238"/>
      <c r="OYJ89" s="2238"/>
      <c r="OYK89" s="2238"/>
      <c r="OYL89" s="2238"/>
      <c r="OYM89" s="2238"/>
      <c r="OYN89" s="2238"/>
      <c r="OYO89" s="2238"/>
      <c r="OYP89" s="2238"/>
      <c r="OYQ89" s="2238"/>
      <c r="OYR89" s="2238"/>
      <c r="OYS89" s="2238"/>
      <c r="OYT89" s="2238"/>
      <c r="OYU89" s="2238"/>
      <c r="OYV89" s="2238"/>
      <c r="OYW89" s="2238"/>
      <c r="OYX89" s="2238"/>
      <c r="OYY89" s="2238"/>
      <c r="OYZ89" s="2238"/>
      <c r="OZA89" s="2238"/>
      <c r="OZB89" s="2238"/>
      <c r="OZC89" s="2238"/>
      <c r="OZD89" s="2238"/>
      <c r="OZE89" s="2238"/>
      <c r="OZF89" s="2238"/>
      <c r="OZG89" s="2238"/>
      <c r="OZH89" s="2238"/>
      <c r="OZI89" s="2238"/>
      <c r="OZJ89" s="2238"/>
      <c r="OZK89" s="2238"/>
      <c r="OZL89" s="2238"/>
      <c r="OZM89" s="2238"/>
      <c r="OZN89" s="2238"/>
      <c r="OZO89" s="2238"/>
      <c r="OZP89" s="2238"/>
      <c r="OZQ89" s="2238"/>
      <c r="OZR89" s="2238"/>
      <c r="OZS89" s="2238"/>
      <c r="OZT89" s="2238"/>
      <c r="OZU89" s="2238"/>
      <c r="OZV89" s="2238"/>
      <c r="OZW89" s="2238"/>
      <c r="OZX89" s="2238"/>
      <c r="OZY89" s="2238"/>
      <c r="OZZ89" s="2238"/>
      <c r="PAA89" s="2238"/>
      <c r="PAB89" s="2238"/>
      <c r="PAC89" s="2238"/>
      <c r="PAD89" s="2238"/>
      <c r="PAE89" s="2238"/>
      <c r="PAF89" s="2238"/>
      <c r="PAG89" s="2238"/>
      <c r="PAH89" s="2238"/>
      <c r="PAI89" s="2238"/>
      <c r="PAJ89" s="2238"/>
      <c r="PAK89" s="2238"/>
      <c r="PAL89" s="2238"/>
      <c r="PAM89" s="2238"/>
      <c r="PAN89" s="2238"/>
      <c r="PAO89" s="2238"/>
      <c r="PAP89" s="2238"/>
      <c r="PAQ89" s="2238"/>
      <c r="PAR89" s="2238"/>
      <c r="PAS89" s="2238"/>
      <c r="PAT89" s="2238"/>
      <c r="PAU89" s="2238"/>
      <c r="PAV89" s="2238"/>
      <c r="PAW89" s="2238"/>
      <c r="PAX89" s="2238"/>
      <c r="PAY89" s="2238"/>
      <c r="PAZ89" s="2238"/>
      <c r="PBA89" s="2238"/>
      <c r="PBB89" s="2238"/>
      <c r="PBC89" s="2238"/>
      <c r="PBD89" s="2238"/>
      <c r="PBE89" s="2238"/>
      <c r="PBF89" s="2238"/>
      <c r="PBG89" s="2238"/>
      <c r="PBH89" s="2238"/>
      <c r="PBI89" s="2238"/>
      <c r="PBJ89" s="2238"/>
      <c r="PBK89" s="2238"/>
      <c r="PBL89" s="2238"/>
      <c r="PBM89" s="2238"/>
      <c r="PBN89" s="2238"/>
      <c r="PBO89" s="2238"/>
      <c r="PBP89" s="2238"/>
      <c r="PBQ89" s="2238"/>
      <c r="PBR89" s="2238"/>
      <c r="PBS89" s="2238"/>
      <c r="PBT89" s="2238"/>
      <c r="PBU89" s="2238"/>
      <c r="PBV89" s="2238"/>
      <c r="PBW89" s="2238"/>
      <c r="PBX89" s="2238"/>
      <c r="PBY89" s="2238"/>
      <c r="PBZ89" s="2238"/>
      <c r="PCA89" s="2238"/>
      <c r="PCB89" s="2238"/>
      <c r="PCC89" s="2238"/>
      <c r="PCD89" s="2238"/>
      <c r="PCE89" s="2238"/>
      <c r="PCF89" s="2238"/>
      <c r="PCG89" s="2238"/>
      <c r="PCH89" s="2238"/>
      <c r="PCI89" s="2238"/>
      <c r="PCJ89" s="2238"/>
      <c r="PCK89" s="2238"/>
      <c r="PCL89" s="2238"/>
      <c r="PCM89" s="2238"/>
      <c r="PCN89" s="2238"/>
      <c r="PCO89" s="2238"/>
      <c r="PCP89" s="2238"/>
      <c r="PCQ89" s="2238"/>
      <c r="PCR89" s="2238"/>
      <c r="PCS89" s="2238"/>
      <c r="PCT89" s="2238"/>
      <c r="PCU89" s="2238"/>
      <c r="PCV89" s="2238"/>
      <c r="PCW89" s="2238"/>
      <c r="PCX89" s="2238"/>
      <c r="PCY89" s="2238"/>
      <c r="PCZ89" s="2238"/>
      <c r="PDA89" s="2238"/>
      <c r="PDB89" s="2238"/>
      <c r="PDC89" s="2238"/>
      <c r="PDD89" s="2238"/>
      <c r="PDE89" s="2238"/>
      <c r="PDF89" s="2238"/>
      <c r="PDG89" s="2238"/>
      <c r="PDH89" s="2238"/>
      <c r="PDI89" s="2238"/>
      <c r="PDJ89" s="2238"/>
      <c r="PDK89" s="2238"/>
      <c r="PDL89" s="2238"/>
      <c r="PDM89" s="2238"/>
      <c r="PDN89" s="2238"/>
      <c r="PDO89" s="2238"/>
      <c r="PDP89" s="2238"/>
      <c r="PDQ89" s="2238"/>
      <c r="PDR89" s="2238"/>
      <c r="PDS89" s="2238"/>
      <c r="PDT89" s="2238"/>
      <c r="PDU89" s="2238"/>
      <c r="PDV89" s="2238"/>
      <c r="PDW89" s="2238"/>
      <c r="PDX89" s="2238"/>
      <c r="PDY89" s="2238"/>
      <c r="PDZ89" s="2238"/>
      <c r="PEA89" s="2238"/>
      <c r="PEB89" s="2238"/>
      <c r="PEC89" s="2238"/>
      <c r="PED89" s="2238"/>
      <c r="PEE89" s="2238"/>
      <c r="PEF89" s="2238"/>
      <c r="PEG89" s="2238"/>
      <c r="PEH89" s="2238"/>
      <c r="PEI89" s="2238"/>
      <c r="PEJ89" s="2238"/>
      <c r="PEK89" s="2238"/>
      <c r="PEL89" s="2238"/>
      <c r="PEM89" s="2238"/>
      <c r="PEN89" s="2238"/>
      <c r="PEO89" s="2238"/>
      <c r="PEP89" s="2238"/>
      <c r="PEQ89" s="2238"/>
      <c r="PER89" s="2238"/>
      <c r="PES89" s="2238"/>
      <c r="PET89" s="2238"/>
      <c r="PEU89" s="2238"/>
      <c r="PEV89" s="2238"/>
      <c r="PEW89" s="2238"/>
      <c r="PEX89" s="2238"/>
      <c r="PEY89" s="2238"/>
      <c r="PEZ89" s="2238"/>
      <c r="PFA89" s="2238"/>
      <c r="PFB89" s="2238"/>
      <c r="PFC89" s="2238"/>
      <c r="PFD89" s="2238"/>
      <c r="PFE89" s="2238"/>
      <c r="PFF89" s="2238"/>
      <c r="PFG89" s="2238"/>
      <c r="PFH89" s="2238"/>
      <c r="PFI89" s="2238"/>
      <c r="PFJ89" s="2238"/>
      <c r="PFK89" s="2238"/>
      <c r="PFL89" s="2238"/>
      <c r="PFM89" s="2238"/>
      <c r="PFN89" s="2238"/>
      <c r="PFO89" s="2238"/>
      <c r="PFP89" s="2238"/>
      <c r="PFQ89" s="2238"/>
      <c r="PFR89" s="2238"/>
      <c r="PFS89" s="2238"/>
      <c r="PFT89" s="2238"/>
      <c r="PFU89" s="2238"/>
      <c r="PFV89" s="2238"/>
      <c r="PFW89" s="2238"/>
      <c r="PFX89" s="2238"/>
      <c r="PFY89" s="2238"/>
      <c r="PFZ89" s="2238"/>
      <c r="PGA89" s="2238"/>
      <c r="PGB89" s="2238"/>
      <c r="PGC89" s="2238"/>
      <c r="PGD89" s="2238"/>
      <c r="PGE89" s="2238"/>
      <c r="PGF89" s="2238"/>
      <c r="PGG89" s="2238"/>
      <c r="PGH89" s="2238"/>
      <c r="PGI89" s="2238"/>
      <c r="PGJ89" s="2238"/>
      <c r="PGK89" s="2238"/>
      <c r="PGL89" s="2238"/>
      <c r="PGM89" s="2238"/>
      <c r="PGN89" s="2238"/>
      <c r="PGO89" s="2238"/>
      <c r="PGP89" s="2238"/>
      <c r="PGQ89" s="2238"/>
      <c r="PGR89" s="2238"/>
      <c r="PGS89" s="2238"/>
      <c r="PGT89" s="2238"/>
      <c r="PGU89" s="2238"/>
      <c r="PGV89" s="2238"/>
      <c r="PGW89" s="2238"/>
      <c r="PGX89" s="2238"/>
      <c r="PGY89" s="2238"/>
      <c r="PGZ89" s="2238"/>
      <c r="PHA89" s="2238"/>
      <c r="PHB89" s="2238"/>
      <c r="PHC89" s="2238"/>
      <c r="PHD89" s="2238"/>
      <c r="PHE89" s="2238"/>
      <c r="PHF89" s="2238"/>
      <c r="PHG89" s="2238"/>
      <c r="PHH89" s="2238"/>
      <c r="PHI89" s="2238"/>
      <c r="PHJ89" s="2238"/>
      <c r="PHK89" s="2238"/>
      <c r="PHL89" s="2238"/>
      <c r="PHM89" s="2238"/>
      <c r="PHN89" s="2238"/>
      <c r="PHO89" s="2238"/>
      <c r="PHP89" s="2238"/>
      <c r="PHQ89" s="2238"/>
      <c r="PHR89" s="2238"/>
      <c r="PHS89" s="2238"/>
      <c r="PHT89" s="2238"/>
      <c r="PHU89" s="2238"/>
      <c r="PHV89" s="2238"/>
      <c r="PHW89" s="2238"/>
      <c r="PHX89" s="2238"/>
      <c r="PHY89" s="2238"/>
      <c r="PHZ89" s="2238"/>
      <c r="PIA89" s="2238"/>
      <c r="PIB89" s="2238"/>
      <c r="PIC89" s="2238"/>
      <c r="PID89" s="2238"/>
      <c r="PIE89" s="2238"/>
      <c r="PIF89" s="2238"/>
      <c r="PIG89" s="2238"/>
      <c r="PIH89" s="2238"/>
      <c r="PII89" s="2238"/>
      <c r="PIJ89" s="2238"/>
      <c r="PIK89" s="2238"/>
      <c r="PIL89" s="2238"/>
      <c r="PIM89" s="2238"/>
      <c r="PIN89" s="2238"/>
      <c r="PIO89" s="2238"/>
      <c r="PIP89" s="2238"/>
      <c r="PIQ89" s="2238"/>
      <c r="PIR89" s="2238"/>
      <c r="PIS89" s="2238"/>
      <c r="PIT89" s="2238"/>
      <c r="PIU89" s="2238"/>
      <c r="PIV89" s="2238"/>
      <c r="PIW89" s="2238"/>
      <c r="PIX89" s="2238"/>
      <c r="PIY89" s="2238"/>
      <c r="PIZ89" s="2238"/>
      <c r="PJA89" s="2238"/>
      <c r="PJB89" s="2238"/>
      <c r="PJC89" s="2238"/>
      <c r="PJD89" s="2238"/>
      <c r="PJE89" s="2238"/>
      <c r="PJF89" s="2238"/>
      <c r="PJG89" s="2238"/>
      <c r="PJH89" s="2238"/>
      <c r="PJI89" s="2238"/>
      <c r="PJJ89" s="2238"/>
      <c r="PJK89" s="2238"/>
      <c r="PJL89" s="2238"/>
      <c r="PJM89" s="2238"/>
      <c r="PJN89" s="2238"/>
      <c r="PJO89" s="2238"/>
      <c r="PJP89" s="2238"/>
      <c r="PJQ89" s="2238"/>
      <c r="PJR89" s="2238"/>
      <c r="PJS89" s="2238"/>
      <c r="PJT89" s="2238"/>
      <c r="PJU89" s="2238"/>
      <c r="PJV89" s="2238"/>
      <c r="PJW89" s="2238"/>
      <c r="PJX89" s="2238"/>
      <c r="PJY89" s="2238"/>
      <c r="PJZ89" s="2238"/>
      <c r="PKA89" s="2238"/>
      <c r="PKB89" s="2238"/>
      <c r="PKC89" s="2238"/>
      <c r="PKD89" s="2238"/>
      <c r="PKE89" s="2238"/>
      <c r="PKF89" s="2238"/>
      <c r="PKG89" s="2238"/>
      <c r="PKH89" s="2238"/>
      <c r="PKI89" s="2238"/>
      <c r="PKJ89" s="2238"/>
      <c r="PKK89" s="2238"/>
      <c r="PKL89" s="2238"/>
      <c r="PKM89" s="2238"/>
      <c r="PKN89" s="2238"/>
      <c r="PKO89" s="2238"/>
      <c r="PKP89" s="2238"/>
      <c r="PKQ89" s="2238"/>
      <c r="PKR89" s="2238"/>
      <c r="PKS89" s="2238"/>
      <c r="PKT89" s="2238"/>
      <c r="PKU89" s="2238"/>
      <c r="PKV89" s="2238"/>
      <c r="PKW89" s="2238"/>
      <c r="PKX89" s="2238"/>
      <c r="PKY89" s="2238"/>
      <c r="PKZ89" s="2238"/>
      <c r="PLA89" s="2238"/>
      <c r="PLB89" s="2238"/>
      <c r="PLC89" s="2238"/>
      <c r="PLD89" s="2238"/>
      <c r="PLE89" s="2238"/>
      <c r="PLF89" s="2238"/>
      <c r="PLG89" s="2238"/>
      <c r="PLH89" s="2238"/>
      <c r="PLI89" s="2238"/>
      <c r="PLJ89" s="2238"/>
      <c r="PLK89" s="2238"/>
      <c r="PLL89" s="2238"/>
      <c r="PLM89" s="2238"/>
      <c r="PLN89" s="2238"/>
      <c r="PLO89" s="2238"/>
      <c r="PLP89" s="2238"/>
      <c r="PLQ89" s="2238"/>
      <c r="PLR89" s="2238"/>
      <c r="PLS89" s="2238"/>
      <c r="PLT89" s="2238"/>
      <c r="PLU89" s="2238"/>
      <c r="PLV89" s="2238"/>
      <c r="PLW89" s="2238"/>
      <c r="PLX89" s="2238"/>
      <c r="PLY89" s="2238"/>
      <c r="PLZ89" s="2238"/>
      <c r="PMA89" s="2238"/>
      <c r="PMB89" s="2238"/>
      <c r="PMC89" s="2238"/>
      <c r="PMD89" s="2238"/>
      <c r="PME89" s="2238"/>
      <c r="PMF89" s="2238"/>
      <c r="PMG89" s="2238"/>
      <c r="PMH89" s="2238"/>
      <c r="PMI89" s="2238"/>
      <c r="PMJ89" s="2238"/>
      <c r="PMK89" s="2238"/>
      <c r="PML89" s="2238"/>
      <c r="PMM89" s="2238"/>
      <c r="PMN89" s="2238"/>
      <c r="PMO89" s="2238"/>
      <c r="PMP89" s="2238"/>
      <c r="PMQ89" s="2238"/>
      <c r="PMR89" s="2238"/>
      <c r="PMS89" s="2238"/>
      <c r="PMT89" s="2238"/>
      <c r="PMU89" s="2238"/>
      <c r="PMV89" s="2238"/>
      <c r="PMW89" s="2238"/>
      <c r="PMX89" s="2238"/>
      <c r="PMY89" s="2238"/>
      <c r="PMZ89" s="2238"/>
      <c r="PNA89" s="2238"/>
      <c r="PNB89" s="2238"/>
      <c r="PNC89" s="2238"/>
      <c r="PND89" s="2238"/>
      <c r="PNE89" s="2238"/>
      <c r="PNF89" s="2238"/>
      <c r="PNG89" s="2238"/>
      <c r="PNH89" s="2238"/>
      <c r="PNI89" s="2238"/>
      <c r="PNJ89" s="2238"/>
      <c r="PNK89" s="2238"/>
      <c r="PNL89" s="2238"/>
      <c r="PNM89" s="2238"/>
      <c r="PNN89" s="2238"/>
      <c r="PNO89" s="2238"/>
      <c r="PNP89" s="2238"/>
      <c r="PNQ89" s="2238"/>
      <c r="PNR89" s="2238"/>
      <c r="PNS89" s="2238"/>
      <c r="PNT89" s="2238"/>
      <c r="PNU89" s="2238"/>
      <c r="PNV89" s="2238"/>
      <c r="PNW89" s="2238"/>
      <c r="PNX89" s="2238"/>
      <c r="PNY89" s="2238"/>
      <c r="PNZ89" s="2238"/>
      <c r="POA89" s="2238"/>
      <c r="POB89" s="2238"/>
      <c r="POC89" s="2238"/>
      <c r="POD89" s="2238"/>
      <c r="POE89" s="2238"/>
      <c r="POF89" s="2238"/>
      <c r="POG89" s="2238"/>
      <c r="POH89" s="2238"/>
      <c r="POI89" s="2238"/>
      <c r="POJ89" s="2238"/>
      <c r="POK89" s="2238"/>
      <c r="POL89" s="2238"/>
      <c r="POM89" s="2238"/>
      <c r="PON89" s="2238"/>
      <c r="POO89" s="2238"/>
      <c r="POP89" s="2238"/>
      <c r="POQ89" s="2238"/>
      <c r="POR89" s="2238"/>
      <c r="POS89" s="2238"/>
      <c r="POT89" s="2238"/>
      <c r="POU89" s="2238"/>
      <c r="POV89" s="2238"/>
      <c r="POW89" s="2238"/>
      <c r="POX89" s="2238"/>
      <c r="POY89" s="2238"/>
      <c r="POZ89" s="2238"/>
      <c r="PPA89" s="2238"/>
      <c r="PPB89" s="2238"/>
      <c r="PPC89" s="2238"/>
      <c r="PPD89" s="2238"/>
      <c r="PPE89" s="2238"/>
      <c r="PPF89" s="2238"/>
      <c r="PPG89" s="2238"/>
      <c r="PPH89" s="2238"/>
      <c r="PPI89" s="2238"/>
      <c r="PPJ89" s="2238"/>
      <c r="PPK89" s="2238"/>
      <c r="PPL89" s="2238"/>
      <c r="PPM89" s="2238"/>
      <c r="PPN89" s="2238"/>
      <c r="PPO89" s="2238"/>
      <c r="PPP89" s="2238"/>
      <c r="PPQ89" s="2238"/>
      <c r="PPR89" s="2238"/>
      <c r="PPS89" s="2238"/>
      <c r="PPT89" s="2238"/>
      <c r="PPU89" s="2238"/>
      <c r="PPV89" s="2238"/>
      <c r="PPW89" s="2238"/>
      <c r="PPX89" s="2238"/>
      <c r="PPY89" s="2238"/>
      <c r="PPZ89" s="2238"/>
      <c r="PQA89" s="2238"/>
      <c r="PQB89" s="2238"/>
      <c r="PQC89" s="2238"/>
      <c r="PQD89" s="2238"/>
      <c r="PQE89" s="2238"/>
      <c r="PQF89" s="2238"/>
      <c r="PQG89" s="2238"/>
      <c r="PQH89" s="2238"/>
      <c r="PQI89" s="2238"/>
      <c r="PQJ89" s="2238"/>
      <c r="PQK89" s="2238"/>
      <c r="PQL89" s="2238"/>
      <c r="PQM89" s="2238"/>
      <c r="PQN89" s="2238"/>
      <c r="PQO89" s="2238"/>
      <c r="PQP89" s="2238"/>
      <c r="PQQ89" s="2238"/>
      <c r="PQR89" s="2238"/>
      <c r="PQS89" s="2238"/>
      <c r="PQT89" s="2238"/>
      <c r="PQU89" s="2238"/>
      <c r="PQV89" s="2238"/>
      <c r="PQW89" s="2238"/>
      <c r="PQX89" s="2238"/>
      <c r="PQY89" s="2238"/>
      <c r="PQZ89" s="2238"/>
      <c r="PRA89" s="2238"/>
      <c r="PRB89" s="2238"/>
      <c r="PRC89" s="2238"/>
      <c r="PRD89" s="2238"/>
      <c r="PRE89" s="2238"/>
      <c r="PRF89" s="2238"/>
      <c r="PRG89" s="2238"/>
      <c r="PRH89" s="2238"/>
      <c r="PRI89" s="2238"/>
      <c r="PRJ89" s="2238"/>
      <c r="PRK89" s="2238"/>
      <c r="PRL89" s="2238"/>
      <c r="PRM89" s="2238"/>
      <c r="PRN89" s="2238"/>
      <c r="PRO89" s="2238"/>
      <c r="PRP89" s="2238"/>
      <c r="PRQ89" s="2238"/>
      <c r="PRR89" s="2238"/>
      <c r="PRS89" s="2238"/>
      <c r="PRT89" s="2238"/>
      <c r="PRU89" s="2238"/>
      <c r="PRV89" s="2238"/>
      <c r="PRW89" s="2238"/>
      <c r="PRX89" s="2238"/>
      <c r="PRY89" s="2238"/>
      <c r="PRZ89" s="2238"/>
      <c r="PSA89" s="2238"/>
      <c r="PSB89" s="2238"/>
      <c r="PSC89" s="2238"/>
      <c r="PSD89" s="2238"/>
      <c r="PSE89" s="2238"/>
      <c r="PSF89" s="2238"/>
      <c r="PSG89" s="2238"/>
      <c r="PSH89" s="2238"/>
      <c r="PSI89" s="2238"/>
      <c r="PSJ89" s="2238"/>
      <c r="PSK89" s="2238"/>
      <c r="PSL89" s="2238"/>
      <c r="PSM89" s="2238"/>
      <c r="PSN89" s="2238"/>
      <c r="PSO89" s="2238"/>
      <c r="PSP89" s="2238"/>
      <c r="PSQ89" s="2238"/>
      <c r="PSR89" s="2238"/>
      <c r="PSS89" s="2238"/>
      <c r="PST89" s="2238"/>
      <c r="PSU89" s="2238"/>
      <c r="PSV89" s="2238"/>
      <c r="PSW89" s="2238"/>
      <c r="PSX89" s="2238"/>
      <c r="PSY89" s="2238"/>
      <c r="PSZ89" s="2238"/>
      <c r="PTA89" s="2238"/>
      <c r="PTB89" s="2238"/>
      <c r="PTC89" s="2238"/>
      <c r="PTD89" s="2238"/>
      <c r="PTE89" s="2238"/>
      <c r="PTF89" s="2238"/>
      <c r="PTG89" s="2238"/>
      <c r="PTH89" s="2238"/>
      <c r="PTI89" s="2238"/>
      <c r="PTJ89" s="2238"/>
      <c r="PTK89" s="2238"/>
      <c r="PTL89" s="2238"/>
      <c r="PTM89" s="2238"/>
      <c r="PTN89" s="2238"/>
      <c r="PTO89" s="2238"/>
      <c r="PTP89" s="2238"/>
      <c r="PTQ89" s="2238"/>
      <c r="PTR89" s="2238"/>
      <c r="PTS89" s="2238"/>
      <c r="PTT89" s="2238"/>
      <c r="PTU89" s="2238"/>
      <c r="PTV89" s="2238"/>
      <c r="PTW89" s="2238"/>
      <c r="PTX89" s="2238"/>
      <c r="PTY89" s="2238"/>
      <c r="PTZ89" s="2238"/>
      <c r="PUA89" s="2238"/>
      <c r="PUB89" s="2238"/>
      <c r="PUC89" s="2238"/>
      <c r="PUD89" s="2238"/>
      <c r="PUE89" s="2238"/>
      <c r="PUF89" s="2238"/>
      <c r="PUG89" s="2238"/>
      <c r="PUH89" s="2238"/>
      <c r="PUI89" s="2238"/>
      <c r="PUJ89" s="2238"/>
      <c r="PUK89" s="2238"/>
      <c r="PUL89" s="2238"/>
      <c r="PUM89" s="2238"/>
      <c r="PUN89" s="2238"/>
      <c r="PUO89" s="2238"/>
      <c r="PUP89" s="2238"/>
      <c r="PUQ89" s="2238"/>
      <c r="PUR89" s="2238"/>
      <c r="PUS89" s="2238"/>
      <c r="PUT89" s="2238"/>
      <c r="PUU89" s="2238"/>
      <c r="PUV89" s="2238"/>
      <c r="PUW89" s="2238"/>
      <c r="PUX89" s="2238"/>
      <c r="PUY89" s="2238"/>
      <c r="PUZ89" s="2238"/>
      <c r="PVA89" s="2238"/>
      <c r="PVB89" s="2238"/>
      <c r="PVC89" s="2238"/>
      <c r="PVD89" s="2238"/>
      <c r="PVE89" s="2238"/>
      <c r="PVF89" s="2238"/>
      <c r="PVG89" s="2238"/>
      <c r="PVH89" s="2238"/>
      <c r="PVI89" s="2238"/>
      <c r="PVJ89" s="2238"/>
      <c r="PVK89" s="2238"/>
      <c r="PVL89" s="2238"/>
      <c r="PVM89" s="2238"/>
      <c r="PVN89" s="2238"/>
      <c r="PVO89" s="2238"/>
      <c r="PVP89" s="2238"/>
      <c r="PVQ89" s="2238"/>
      <c r="PVR89" s="2238"/>
      <c r="PVS89" s="2238"/>
      <c r="PVT89" s="2238"/>
      <c r="PVU89" s="2238"/>
      <c r="PVV89" s="2238"/>
      <c r="PVW89" s="2238"/>
      <c r="PVX89" s="2238"/>
      <c r="PVY89" s="2238"/>
      <c r="PVZ89" s="2238"/>
      <c r="PWA89" s="2238"/>
      <c r="PWB89" s="2238"/>
      <c r="PWC89" s="2238"/>
      <c r="PWD89" s="2238"/>
      <c r="PWE89" s="2238"/>
      <c r="PWF89" s="2238"/>
      <c r="PWG89" s="2238"/>
      <c r="PWH89" s="2238"/>
      <c r="PWI89" s="2238"/>
      <c r="PWJ89" s="2238"/>
      <c r="PWK89" s="2238"/>
      <c r="PWL89" s="2238"/>
      <c r="PWM89" s="2238"/>
      <c r="PWN89" s="2238"/>
      <c r="PWO89" s="2238"/>
      <c r="PWP89" s="2238"/>
      <c r="PWQ89" s="2238"/>
      <c r="PWR89" s="2238"/>
      <c r="PWS89" s="2238"/>
      <c r="PWT89" s="2238"/>
      <c r="PWU89" s="2238"/>
      <c r="PWV89" s="2238"/>
      <c r="PWW89" s="2238"/>
      <c r="PWX89" s="2238"/>
      <c r="PWY89" s="2238"/>
      <c r="PWZ89" s="2238"/>
      <c r="PXA89" s="2238"/>
      <c r="PXB89" s="2238"/>
      <c r="PXC89" s="2238"/>
      <c r="PXD89" s="2238"/>
      <c r="PXE89" s="2238"/>
      <c r="PXF89" s="2238"/>
      <c r="PXG89" s="2238"/>
      <c r="PXH89" s="2238"/>
      <c r="PXI89" s="2238"/>
      <c r="PXJ89" s="2238"/>
      <c r="PXK89" s="2238"/>
      <c r="PXL89" s="2238"/>
      <c r="PXM89" s="2238"/>
      <c r="PXN89" s="2238"/>
      <c r="PXO89" s="2238"/>
      <c r="PXP89" s="2238"/>
      <c r="PXQ89" s="2238"/>
      <c r="PXR89" s="2238"/>
      <c r="PXS89" s="2238"/>
      <c r="PXT89" s="2238"/>
      <c r="PXU89" s="2238"/>
      <c r="PXV89" s="2238"/>
      <c r="PXW89" s="2238"/>
      <c r="PXX89" s="2238"/>
      <c r="PXY89" s="2238"/>
      <c r="PXZ89" s="2238"/>
      <c r="PYA89" s="2238"/>
      <c r="PYB89" s="2238"/>
      <c r="PYC89" s="2238"/>
      <c r="PYD89" s="2238"/>
      <c r="PYE89" s="2238"/>
      <c r="PYF89" s="2238"/>
      <c r="PYG89" s="2238"/>
      <c r="PYH89" s="2238"/>
      <c r="PYI89" s="2238"/>
      <c r="PYJ89" s="2238"/>
      <c r="PYK89" s="2238"/>
      <c r="PYL89" s="2238"/>
      <c r="PYM89" s="2238"/>
      <c r="PYN89" s="2238"/>
      <c r="PYO89" s="2238"/>
      <c r="PYP89" s="2238"/>
      <c r="PYQ89" s="2238"/>
      <c r="PYR89" s="2238"/>
      <c r="PYS89" s="2238"/>
      <c r="PYT89" s="2238"/>
      <c r="PYU89" s="2238"/>
      <c r="PYV89" s="2238"/>
      <c r="PYW89" s="2238"/>
      <c r="PYX89" s="2238"/>
      <c r="PYY89" s="2238"/>
      <c r="PYZ89" s="2238"/>
      <c r="PZA89" s="2238"/>
      <c r="PZB89" s="2238"/>
      <c r="PZC89" s="2238"/>
      <c r="PZD89" s="2238"/>
      <c r="PZE89" s="2238"/>
      <c r="PZF89" s="2238"/>
      <c r="PZG89" s="2238"/>
      <c r="PZH89" s="2238"/>
      <c r="PZI89" s="2238"/>
      <c r="PZJ89" s="2238"/>
      <c r="PZK89" s="2238"/>
      <c r="PZL89" s="2238"/>
      <c r="PZM89" s="2238"/>
      <c r="PZN89" s="2238"/>
      <c r="PZO89" s="2238"/>
      <c r="PZP89" s="2238"/>
      <c r="PZQ89" s="2238"/>
      <c r="PZR89" s="2238"/>
      <c r="PZS89" s="2238"/>
      <c r="PZT89" s="2238"/>
      <c r="PZU89" s="2238"/>
      <c r="PZV89" s="2238"/>
      <c r="PZW89" s="2238"/>
      <c r="PZX89" s="2238"/>
      <c r="PZY89" s="2238"/>
      <c r="PZZ89" s="2238"/>
      <c r="QAA89" s="2238"/>
      <c r="QAB89" s="2238"/>
      <c r="QAC89" s="2238"/>
      <c r="QAD89" s="2238"/>
      <c r="QAE89" s="2238"/>
      <c r="QAF89" s="2238"/>
      <c r="QAG89" s="2238"/>
      <c r="QAH89" s="2238"/>
      <c r="QAI89" s="2238"/>
      <c r="QAJ89" s="2238"/>
      <c r="QAK89" s="2238"/>
      <c r="QAL89" s="2238"/>
      <c r="QAM89" s="2238"/>
      <c r="QAN89" s="2238"/>
      <c r="QAO89" s="2238"/>
      <c r="QAP89" s="2238"/>
      <c r="QAQ89" s="2238"/>
      <c r="QAR89" s="2238"/>
      <c r="QAS89" s="2238"/>
      <c r="QAT89" s="2238"/>
      <c r="QAU89" s="2238"/>
      <c r="QAV89" s="2238"/>
      <c r="QAW89" s="2238"/>
      <c r="QAX89" s="2238"/>
      <c r="QAY89" s="2238"/>
      <c r="QAZ89" s="2238"/>
      <c r="QBA89" s="2238"/>
      <c r="QBB89" s="2238"/>
      <c r="QBC89" s="2238"/>
      <c r="QBD89" s="2238"/>
      <c r="QBE89" s="2238"/>
      <c r="QBF89" s="2238"/>
      <c r="QBG89" s="2238"/>
      <c r="QBH89" s="2238"/>
      <c r="QBI89" s="2238"/>
      <c r="QBJ89" s="2238"/>
      <c r="QBK89" s="2238"/>
      <c r="QBL89" s="2238"/>
      <c r="QBM89" s="2238"/>
      <c r="QBN89" s="2238"/>
      <c r="QBO89" s="2238"/>
      <c r="QBP89" s="2238"/>
      <c r="QBQ89" s="2238"/>
      <c r="QBR89" s="2238"/>
      <c r="QBS89" s="2238"/>
      <c r="QBT89" s="2238"/>
      <c r="QBU89" s="2238"/>
      <c r="QBV89" s="2238"/>
      <c r="QBW89" s="2238"/>
      <c r="QBX89" s="2238"/>
      <c r="QBY89" s="2238"/>
      <c r="QBZ89" s="2238"/>
      <c r="QCA89" s="2238"/>
      <c r="QCB89" s="2238"/>
      <c r="QCC89" s="2238"/>
      <c r="QCD89" s="2238"/>
      <c r="QCE89" s="2238"/>
      <c r="QCF89" s="2238"/>
      <c r="QCG89" s="2238"/>
      <c r="QCH89" s="2238"/>
      <c r="QCI89" s="2238"/>
      <c r="QCJ89" s="2238"/>
      <c r="QCK89" s="2238"/>
      <c r="QCL89" s="2238"/>
      <c r="QCM89" s="2238"/>
      <c r="QCN89" s="2238"/>
      <c r="QCO89" s="2238"/>
      <c r="QCP89" s="2238"/>
      <c r="QCQ89" s="2238"/>
      <c r="QCR89" s="2238"/>
      <c r="QCS89" s="2238"/>
      <c r="QCT89" s="2238"/>
      <c r="QCU89" s="2238"/>
      <c r="QCV89" s="2238"/>
      <c r="QCW89" s="2238"/>
      <c r="QCX89" s="2238"/>
      <c r="QCY89" s="2238"/>
      <c r="QCZ89" s="2238"/>
      <c r="QDA89" s="2238"/>
      <c r="QDB89" s="2238"/>
      <c r="QDC89" s="2238"/>
      <c r="QDD89" s="2238"/>
      <c r="QDE89" s="2238"/>
      <c r="QDF89" s="2238"/>
      <c r="QDG89" s="2238"/>
      <c r="QDH89" s="2238"/>
      <c r="QDI89" s="2238"/>
      <c r="QDJ89" s="2238"/>
      <c r="QDK89" s="2238"/>
      <c r="QDL89" s="2238"/>
      <c r="QDM89" s="2238"/>
      <c r="QDN89" s="2238"/>
      <c r="QDO89" s="2238"/>
      <c r="QDP89" s="2238"/>
      <c r="QDQ89" s="2238"/>
      <c r="QDR89" s="2238"/>
      <c r="QDS89" s="2238"/>
      <c r="QDT89" s="2238"/>
      <c r="QDU89" s="2238"/>
      <c r="QDV89" s="2238"/>
      <c r="QDW89" s="2238"/>
      <c r="QDX89" s="2238"/>
      <c r="QDY89" s="2238"/>
      <c r="QDZ89" s="2238"/>
      <c r="QEA89" s="2238"/>
      <c r="QEB89" s="2238"/>
      <c r="QEC89" s="2238"/>
      <c r="QED89" s="2238"/>
      <c r="QEE89" s="2238"/>
      <c r="QEF89" s="2238"/>
      <c r="QEG89" s="2238"/>
      <c r="QEH89" s="2238"/>
      <c r="QEI89" s="2238"/>
      <c r="QEJ89" s="2238"/>
      <c r="QEK89" s="2238"/>
      <c r="QEL89" s="2238"/>
      <c r="QEM89" s="2238"/>
      <c r="QEN89" s="2238"/>
      <c r="QEO89" s="2238"/>
      <c r="QEP89" s="2238"/>
      <c r="QEQ89" s="2238"/>
      <c r="QER89" s="2238"/>
      <c r="QES89" s="2238"/>
      <c r="QET89" s="2238"/>
      <c r="QEU89" s="2238"/>
      <c r="QEV89" s="2238"/>
      <c r="QEW89" s="2238"/>
      <c r="QEX89" s="2238"/>
      <c r="QEY89" s="2238"/>
      <c r="QEZ89" s="2238"/>
      <c r="QFA89" s="2238"/>
      <c r="QFB89" s="2238"/>
      <c r="QFC89" s="2238"/>
      <c r="QFD89" s="2238"/>
      <c r="QFE89" s="2238"/>
      <c r="QFF89" s="2238"/>
      <c r="QFG89" s="2238"/>
      <c r="QFH89" s="2238"/>
      <c r="QFI89" s="2238"/>
      <c r="QFJ89" s="2238"/>
      <c r="QFK89" s="2238"/>
      <c r="QFL89" s="2238"/>
      <c r="QFM89" s="2238"/>
      <c r="QFN89" s="2238"/>
      <c r="QFO89" s="2238"/>
      <c r="QFP89" s="2238"/>
      <c r="QFQ89" s="2238"/>
      <c r="QFR89" s="2238"/>
      <c r="QFS89" s="2238"/>
      <c r="QFT89" s="2238"/>
      <c r="QFU89" s="2238"/>
      <c r="QFV89" s="2238"/>
      <c r="QFW89" s="2238"/>
      <c r="QFX89" s="2238"/>
      <c r="QFY89" s="2238"/>
      <c r="QFZ89" s="2238"/>
      <c r="QGA89" s="2238"/>
      <c r="QGB89" s="2238"/>
      <c r="QGC89" s="2238"/>
      <c r="QGD89" s="2238"/>
      <c r="QGE89" s="2238"/>
      <c r="QGF89" s="2238"/>
      <c r="QGG89" s="2238"/>
      <c r="QGH89" s="2238"/>
      <c r="QGI89" s="2238"/>
      <c r="QGJ89" s="2238"/>
      <c r="QGK89" s="2238"/>
      <c r="QGL89" s="2238"/>
      <c r="QGM89" s="2238"/>
      <c r="QGN89" s="2238"/>
      <c r="QGO89" s="2238"/>
      <c r="QGP89" s="2238"/>
      <c r="QGQ89" s="2238"/>
      <c r="QGR89" s="2238"/>
      <c r="QGS89" s="2238"/>
      <c r="QGT89" s="2238"/>
      <c r="QGU89" s="2238"/>
      <c r="QGV89" s="2238"/>
      <c r="QGW89" s="2238"/>
      <c r="QGX89" s="2238"/>
      <c r="QGY89" s="2238"/>
      <c r="QGZ89" s="2238"/>
      <c r="QHA89" s="2238"/>
      <c r="QHB89" s="2238"/>
      <c r="QHC89" s="2238"/>
      <c r="QHD89" s="2238"/>
      <c r="QHE89" s="2238"/>
      <c r="QHF89" s="2238"/>
      <c r="QHG89" s="2238"/>
      <c r="QHH89" s="2238"/>
      <c r="QHI89" s="2238"/>
      <c r="QHJ89" s="2238"/>
      <c r="QHK89" s="2238"/>
      <c r="QHL89" s="2238"/>
      <c r="QHM89" s="2238"/>
      <c r="QHN89" s="2238"/>
      <c r="QHO89" s="2238"/>
      <c r="QHP89" s="2238"/>
      <c r="QHQ89" s="2238"/>
      <c r="QHR89" s="2238"/>
      <c r="QHS89" s="2238"/>
      <c r="QHT89" s="2238"/>
      <c r="QHU89" s="2238"/>
      <c r="QHV89" s="2238"/>
      <c r="QHW89" s="2238"/>
      <c r="QHX89" s="2238"/>
      <c r="QHY89" s="2238"/>
      <c r="QHZ89" s="2238"/>
      <c r="QIA89" s="2238"/>
      <c r="QIB89" s="2238"/>
      <c r="QIC89" s="2238"/>
      <c r="QID89" s="2238"/>
      <c r="QIE89" s="2238"/>
      <c r="QIF89" s="2238"/>
      <c r="QIG89" s="2238"/>
      <c r="QIH89" s="2238"/>
      <c r="QII89" s="2238"/>
      <c r="QIJ89" s="2238"/>
      <c r="QIK89" s="2238"/>
      <c r="QIL89" s="2238"/>
      <c r="QIM89" s="2238"/>
      <c r="QIN89" s="2238"/>
      <c r="QIO89" s="2238"/>
      <c r="QIP89" s="2238"/>
      <c r="QIQ89" s="2238"/>
      <c r="QIR89" s="2238"/>
      <c r="QIS89" s="2238"/>
      <c r="QIT89" s="2238"/>
      <c r="QIU89" s="2238"/>
      <c r="QIV89" s="2238"/>
      <c r="QIW89" s="2238"/>
      <c r="QIX89" s="2238"/>
      <c r="QIY89" s="2238"/>
      <c r="QIZ89" s="2238"/>
      <c r="QJA89" s="2238"/>
      <c r="QJB89" s="2238"/>
      <c r="QJC89" s="2238"/>
      <c r="QJD89" s="2238"/>
      <c r="QJE89" s="2238"/>
      <c r="QJF89" s="2238"/>
      <c r="QJG89" s="2238"/>
      <c r="QJH89" s="2238"/>
      <c r="QJI89" s="2238"/>
      <c r="QJJ89" s="2238"/>
      <c r="QJK89" s="2238"/>
      <c r="QJL89" s="2238"/>
      <c r="QJM89" s="2238"/>
      <c r="QJN89" s="2238"/>
      <c r="QJO89" s="2238"/>
      <c r="QJP89" s="2238"/>
      <c r="QJQ89" s="2238"/>
      <c r="QJR89" s="2238"/>
      <c r="QJS89" s="2238"/>
      <c r="QJT89" s="2238"/>
      <c r="QJU89" s="2238"/>
      <c r="QJV89" s="2238"/>
      <c r="QJW89" s="2238"/>
      <c r="QJX89" s="2238"/>
      <c r="QJY89" s="2238"/>
      <c r="QJZ89" s="2238"/>
      <c r="QKA89" s="2238"/>
      <c r="QKB89" s="2238"/>
      <c r="QKC89" s="2238"/>
      <c r="QKD89" s="2238"/>
      <c r="QKE89" s="2238"/>
      <c r="QKF89" s="2238"/>
      <c r="QKG89" s="2238"/>
      <c r="QKH89" s="2238"/>
      <c r="QKI89" s="2238"/>
      <c r="QKJ89" s="2238"/>
      <c r="QKK89" s="2238"/>
      <c r="QKL89" s="2238"/>
      <c r="QKM89" s="2238"/>
      <c r="QKN89" s="2238"/>
      <c r="QKO89" s="2238"/>
      <c r="QKP89" s="2238"/>
      <c r="QKQ89" s="2238"/>
      <c r="QKR89" s="2238"/>
      <c r="QKS89" s="2238"/>
      <c r="QKT89" s="2238"/>
      <c r="QKU89" s="2238"/>
      <c r="QKV89" s="2238"/>
      <c r="QKW89" s="2238"/>
      <c r="QKX89" s="2238"/>
      <c r="QKY89" s="2238"/>
      <c r="QKZ89" s="2238"/>
      <c r="QLA89" s="2238"/>
      <c r="QLB89" s="2238"/>
      <c r="QLC89" s="2238"/>
      <c r="QLD89" s="2238"/>
      <c r="QLE89" s="2238"/>
      <c r="QLF89" s="2238"/>
      <c r="QLG89" s="2238"/>
      <c r="QLH89" s="2238"/>
      <c r="QLI89" s="2238"/>
      <c r="QLJ89" s="2238"/>
      <c r="QLK89" s="2238"/>
      <c r="QLL89" s="2238"/>
      <c r="QLM89" s="2238"/>
      <c r="QLN89" s="2238"/>
      <c r="QLO89" s="2238"/>
      <c r="QLP89" s="2238"/>
      <c r="QLQ89" s="2238"/>
      <c r="QLR89" s="2238"/>
      <c r="QLS89" s="2238"/>
      <c r="QLT89" s="2238"/>
      <c r="QLU89" s="2238"/>
      <c r="QLV89" s="2238"/>
      <c r="QLW89" s="2238"/>
      <c r="QLX89" s="2238"/>
      <c r="QLY89" s="2238"/>
      <c r="QLZ89" s="2238"/>
      <c r="QMA89" s="2238"/>
      <c r="QMB89" s="2238"/>
      <c r="QMC89" s="2238"/>
      <c r="QMD89" s="2238"/>
      <c r="QME89" s="2238"/>
      <c r="QMF89" s="2238"/>
      <c r="QMG89" s="2238"/>
      <c r="QMH89" s="2238"/>
      <c r="QMI89" s="2238"/>
      <c r="QMJ89" s="2238"/>
      <c r="QMK89" s="2238"/>
      <c r="QML89" s="2238"/>
      <c r="QMM89" s="2238"/>
      <c r="QMN89" s="2238"/>
      <c r="QMO89" s="2238"/>
      <c r="QMP89" s="2238"/>
      <c r="QMQ89" s="2238"/>
      <c r="QMR89" s="2238"/>
      <c r="QMS89" s="2238"/>
      <c r="QMT89" s="2238"/>
      <c r="QMU89" s="2238"/>
      <c r="QMV89" s="2238"/>
      <c r="QMW89" s="2238"/>
      <c r="QMX89" s="2238"/>
      <c r="QMY89" s="2238"/>
      <c r="QMZ89" s="2238"/>
      <c r="QNA89" s="2238"/>
      <c r="QNB89" s="2238"/>
      <c r="QNC89" s="2238"/>
      <c r="QND89" s="2238"/>
      <c r="QNE89" s="2238"/>
      <c r="QNF89" s="2238"/>
      <c r="QNG89" s="2238"/>
      <c r="QNH89" s="2238"/>
      <c r="QNI89" s="2238"/>
      <c r="QNJ89" s="2238"/>
      <c r="QNK89" s="2238"/>
      <c r="QNL89" s="2238"/>
      <c r="QNM89" s="2238"/>
      <c r="QNN89" s="2238"/>
      <c r="QNO89" s="2238"/>
      <c r="QNP89" s="2238"/>
      <c r="QNQ89" s="2238"/>
      <c r="QNR89" s="2238"/>
      <c r="QNS89" s="2238"/>
      <c r="QNT89" s="2238"/>
      <c r="QNU89" s="2238"/>
      <c r="QNV89" s="2238"/>
      <c r="QNW89" s="2238"/>
      <c r="QNX89" s="2238"/>
      <c r="QNY89" s="2238"/>
      <c r="QNZ89" s="2238"/>
      <c r="QOA89" s="2238"/>
      <c r="QOB89" s="2238"/>
      <c r="QOC89" s="2238"/>
      <c r="QOD89" s="2238"/>
      <c r="QOE89" s="2238"/>
      <c r="QOF89" s="2238"/>
      <c r="QOG89" s="2238"/>
      <c r="QOH89" s="2238"/>
      <c r="QOI89" s="2238"/>
      <c r="QOJ89" s="2238"/>
      <c r="QOK89" s="2238"/>
      <c r="QOL89" s="2238"/>
      <c r="QOM89" s="2238"/>
      <c r="QON89" s="2238"/>
      <c r="QOO89" s="2238"/>
      <c r="QOP89" s="2238"/>
      <c r="QOQ89" s="2238"/>
      <c r="QOR89" s="2238"/>
      <c r="QOS89" s="2238"/>
      <c r="QOT89" s="2238"/>
      <c r="QOU89" s="2238"/>
      <c r="QOV89" s="2238"/>
      <c r="QOW89" s="2238"/>
      <c r="QOX89" s="2238"/>
      <c r="QOY89" s="2238"/>
      <c r="QOZ89" s="2238"/>
      <c r="QPA89" s="2238"/>
      <c r="QPB89" s="2238"/>
      <c r="QPC89" s="2238"/>
      <c r="QPD89" s="2238"/>
      <c r="QPE89" s="2238"/>
      <c r="QPF89" s="2238"/>
      <c r="QPG89" s="2238"/>
      <c r="QPH89" s="2238"/>
      <c r="QPI89" s="2238"/>
      <c r="QPJ89" s="2238"/>
      <c r="QPK89" s="2238"/>
      <c r="QPL89" s="2238"/>
      <c r="QPM89" s="2238"/>
      <c r="QPN89" s="2238"/>
      <c r="QPO89" s="2238"/>
      <c r="QPP89" s="2238"/>
      <c r="QPQ89" s="2238"/>
      <c r="QPR89" s="2238"/>
      <c r="QPS89" s="2238"/>
      <c r="QPT89" s="2238"/>
      <c r="QPU89" s="2238"/>
      <c r="QPV89" s="2238"/>
      <c r="QPW89" s="2238"/>
      <c r="QPX89" s="2238"/>
      <c r="QPY89" s="2238"/>
      <c r="QPZ89" s="2238"/>
      <c r="QQA89" s="2238"/>
      <c r="QQB89" s="2238"/>
      <c r="QQC89" s="2238"/>
      <c r="QQD89" s="2238"/>
      <c r="QQE89" s="2238"/>
      <c r="QQF89" s="2238"/>
      <c r="QQG89" s="2238"/>
      <c r="QQH89" s="2238"/>
      <c r="QQI89" s="2238"/>
      <c r="QQJ89" s="2238"/>
      <c r="QQK89" s="2238"/>
      <c r="QQL89" s="2238"/>
      <c r="QQM89" s="2238"/>
      <c r="QQN89" s="2238"/>
      <c r="QQO89" s="2238"/>
      <c r="QQP89" s="2238"/>
      <c r="QQQ89" s="2238"/>
      <c r="QQR89" s="2238"/>
      <c r="QQS89" s="2238"/>
      <c r="QQT89" s="2238"/>
      <c r="QQU89" s="2238"/>
      <c r="QQV89" s="2238"/>
      <c r="QQW89" s="2238"/>
      <c r="QQX89" s="2238"/>
      <c r="QQY89" s="2238"/>
      <c r="QQZ89" s="2238"/>
      <c r="QRA89" s="2238"/>
      <c r="QRB89" s="2238"/>
      <c r="QRC89" s="2238"/>
      <c r="QRD89" s="2238"/>
      <c r="QRE89" s="2238"/>
      <c r="QRF89" s="2238"/>
      <c r="QRG89" s="2238"/>
      <c r="QRH89" s="2238"/>
      <c r="QRI89" s="2238"/>
      <c r="QRJ89" s="2238"/>
      <c r="QRK89" s="2238"/>
      <c r="QRL89" s="2238"/>
      <c r="QRM89" s="2238"/>
      <c r="QRN89" s="2238"/>
      <c r="QRO89" s="2238"/>
      <c r="QRP89" s="2238"/>
      <c r="QRQ89" s="2238"/>
      <c r="QRR89" s="2238"/>
      <c r="QRS89" s="2238"/>
      <c r="QRT89" s="2238"/>
      <c r="QRU89" s="2238"/>
      <c r="QRV89" s="2238"/>
      <c r="QRW89" s="2238"/>
      <c r="QRX89" s="2238"/>
      <c r="QRY89" s="2238"/>
      <c r="QRZ89" s="2238"/>
      <c r="QSA89" s="2238"/>
      <c r="QSB89" s="2238"/>
      <c r="QSC89" s="2238"/>
      <c r="QSD89" s="2238"/>
      <c r="QSE89" s="2238"/>
      <c r="QSF89" s="2238"/>
      <c r="QSG89" s="2238"/>
      <c r="QSH89" s="2238"/>
      <c r="QSI89" s="2238"/>
      <c r="QSJ89" s="2238"/>
      <c r="QSK89" s="2238"/>
      <c r="QSL89" s="2238"/>
      <c r="QSM89" s="2238"/>
      <c r="QSN89" s="2238"/>
      <c r="QSO89" s="2238"/>
      <c r="QSP89" s="2238"/>
      <c r="QSQ89" s="2238"/>
      <c r="QSR89" s="2238"/>
      <c r="QSS89" s="2238"/>
      <c r="QST89" s="2238"/>
      <c r="QSU89" s="2238"/>
      <c r="QSV89" s="2238"/>
      <c r="QSW89" s="2238"/>
      <c r="QSX89" s="2238"/>
      <c r="QSY89" s="2238"/>
      <c r="QSZ89" s="2238"/>
      <c r="QTA89" s="2238"/>
      <c r="QTB89" s="2238"/>
      <c r="QTC89" s="2238"/>
      <c r="QTD89" s="2238"/>
      <c r="QTE89" s="2238"/>
      <c r="QTF89" s="2238"/>
      <c r="QTG89" s="2238"/>
      <c r="QTH89" s="2238"/>
      <c r="QTI89" s="2238"/>
      <c r="QTJ89" s="2238"/>
      <c r="QTK89" s="2238"/>
      <c r="QTL89" s="2238"/>
      <c r="QTM89" s="2238"/>
      <c r="QTN89" s="2238"/>
      <c r="QTO89" s="2238"/>
      <c r="QTP89" s="2238"/>
      <c r="QTQ89" s="2238"/>
      <c r="QTR89" s="2238"/>
      <c r="QTS89" s="2238"/>
      <c r="QTT89" s="2238"/>
      <c r="QTU89" s="2238"/>
      <c r="QTV89" s="2238"/>
      <c r="QTW89" s="2238"/>
      <c r="QTX89" s="2238"/>
      <c r="QTY89" s="2238"/>
      <c r="QTZ89" s="2238"/>
      <c r="QUA89" s="2238"/>
      <c r="QUB89" s="2238"/>
      <c r="QUC89" s="2238"/>
      <c r="QUD89" s="2238"/>
      <c r="QUE89" s="2238"/>
      <c r="QUF89" s="2238"/>
      <c r="QUG89" s="2238"/>
      <c r="QUH89" s="2238"/>
      <c r="QUI89" s="2238"/>
      <c r="QUJ89" s="2238"/>
      <c r="QUK89" s="2238"/>
      <c r="QUL89" s="2238"/>
      <c r="QUM89" s="2238"/>
      <c r="QUN89" s="2238"/>
      <c r="QUO89" s="2238"/>
      <c r="QUP89" s="2238"/>
      <c r="QUQ89" s="2238"/>
      <c r="QUR89" s="2238"/>
      <c r="QUS89" s="2238"/>
      <c r="QUT89" s="2238"/>
      <c r="QUU89" s="2238"/>
      <c r="QUV89" s="2238"/>
      <c r="QUW89" s="2238"/>
      <c r="QUX89" s="2238"/>
      <c r="QUY89" s="2238"/>
      <c r="QUZ89" s="2238"/>
      <c r="QVA89" s="2238"/>
      <c r="QVB89" s="2238"/>
      <c r="QVC89" s="2238"/>
      <c r="QVD89" s="2238"/>
      <c r="QVE89" s="2238"/>
      <c r="QVF89" s="2238"/>
      <c r="QVG89" s="2238"/>
      <c r="QVH89" s="2238"/>
      <c r="QVI89" s="2238"/>
      <c r="QVJ89" s="2238"/>
      <c r="QVK89" s="2238"/>
      <c r="QVL89" s="2238"/>
      <c r="QVM89" s="2238"/>
      <c r="QVN89" s="2238"/>
      <c r="QVO89" s="2238"/>
      <c r="QVP89" s="2238"/>
      <c r="QVQ89" s="2238"/>
      <c r="QVR89" s="2238"/>
      <c r="QVS89" s="2238"/>
      <c r="QVT89" s="2238"/>
      <c r="QVU89" s="2238"/>
      <c r="QVV89" s="2238"/>
      <c r="QVW89" s="2238"/>
      <c r="QVX89" s="2238"/>
      <c r="QVY89" s="2238"/>
      <c r="QVZ89" s="2238"/>
      <c r="QWA89" s="2238"/>
      <c r="QWB89" s="2238"/>
      <c r="QWC89" s="2238"/>
      <c r="QWD89" s="2238"/>
      <c r="QWE89" s="2238"/>
      <c r="QWF89" s="2238"/>
      <c r="QWG89" s="2238"/>
      <c r="QWH89" s="2238"/>
      <c r="QWI89" s="2238"/>
      <c r="QWJ89" s="2238"/>
      <c r="QWK89" s="2238"/>
      <c r="QWL89" s="2238"/>
      <c r="QWM89" s="2238"/>
      <c r="QWN89" s="2238"/>
      <c r="QWO89" s="2238"/>
      <c r="QWP89" s="2238"/>
      <c r="QWQ89" s="2238"/>
      <c r="QWR89" s="2238"/>
      <c r="QWS89" s="2238"/>
      <c r="QWT89" s="2238"/>
      <c r="QWU89" s="2238"/>
      <c r="QWV89" s="2238"/>
      <c r="QWW89" s="2238"/>
      <c r="QWX89" s="2238"/>
      <c r="QWY89" s="2238"/>
      <c r="QWZ89" s="2238"/>
      <c r="QXA89" s="2238"/>
      <c r="QXB89" s="2238"/>
      <c r="QXC89" s="2238"/>
      <c r="QXD89" s="2238"/>
      <c r="QXE89" s="2238"/>
      <c r="QXF89" s="2238"/>
      <c r="QXG89" s="2238"/>
      <c r="QXH89" s="2238"/>
      <c r="QXI89" s="2238"/>
      <c r="QXJ89" s="2238"/>
      <c r="QXK89" s="2238"/>
      <c r="QXL89" s="2238"/>
      <c r="QXM89" s="2238"/>
      <c r="QXN89" s="2238"/>
      <c r="QXO89" s="2238"/>
      <c r="QXP89" s="2238"/>
      <c r="QXQ89" s="2238"/>
      <c r="QXR89" s="2238"/>
      <c r="QXS89" s="2238"/>
      <c r="QXT89" s="2238"/>
      <c r="QXU89" s="2238"/>
      <c r="QXV89" s="2238"/>
      <c r="QXW89" s="2238"/>
      <c r="QXX89" s="2238"/>
      <c r="QXY89" s="2238"/>
      <c r="QXZ89" s="2238"/>
      <c r="QYA89" s="2238"/>
      <c r="QYB89" s="2238"/>
      <c r="QYC89" s="2238"/>
      <c r="QYD89" s="2238"/>
      <c r="QYE89" s="2238"/>
      <c r="QYF89" s="2238"/>
      <c r="QYG89" s="2238"/>
      <c r="QYH89" s="2238"/>
      <c r="QYI89" s="2238"/>
      <c r="QYJ89" s="2238"/>
      <c r="QYK89" s="2238"/>
      <c r="QYL89" s="2238"/>
      <c r="QYM89" s="2238"/>
      <c r="QYN89" s="2238"/>
      <c r="QYO89" s="2238"/>
      <c r="QYP89" s="2238"/>
      <c r="QYQ89" s="2238"/>
      <c r="QYR89" s="2238"/>
      <c r="QYS89" s="2238"/>
      <c r="QYT89" s="2238"/>
      <c r="QYU89" s="2238"/>
      <c r="QYV89" s="2238"/>
      <c r="QYW89" s="2238"/>
      <c r="QYX89" s="2238"/>
      <c r="QYY89" s="2238"/>
      <c r="QYZ89" s="2238"/>
      <c r="QZA89" s="2238"/>
      <c r="QZB89" s="2238"/>
      <c r="QZC89" s="2238"/>
      <c r="QZD89" s="2238"/>
      <c r="QZE89" s="2238"/>
      <c r="QZF89" s="2238"/>
      <c r="QZG89" s="2238"/>
      <c r="QZH89" s="2238"/>
      <c r="QZI89" s="2238"/>
      <c r="QZJ89" s="2238"/>
      <c r="QZK89" s="2238"/>
      <c r="QZL89" s="2238"/>
      <c r="QZM89" s="2238"/>
      <c r="QZN89" s="2238"/>
      <c r="QZO89" s="2238"/>
      <c r="QZP89" s="2238"/>
      <c r="QZQ89" s="2238"/>
      <c r="QZR89" s="2238"/>
      <c r="QZS89" s="2238"/>
      <c r="QZT89" s="2238"/>
      <c r="QZU89" s="2238"/>
      <c r="QZV89" s="2238"/>
      <c r="QZW89" s="2238"/>
      <c r="QZX89" s="2238"/>
      <c r="QZY89" s="2238"/>
      <c r="QZZ89" s="2238"/>
      <c r="RAA89" s="2238"/>
      <c r="RAB89" s="2238"/>
      <c r="RAC89" s="2238"/>
      <c r="RAD89" s="2238"/>
      <c r="RAE89" s="2238"/>
      <c r="RAF89" s="2238"/>
      <c r="RAG89" s="2238"/>
      <c r="RAH89" s="2238"/>
      <c r="RAI89" s="2238"/>
      <c r="RAJ89" s="2238"/>
      <c r="RAK89" s="2238"/>
      <c r="RAL89" s="2238"/>
      <c r="RAM89" s="2238"/>
      <c r="RAN89" s="2238"/>
      <c r="RAO89" s="2238"/>
      <c r="RAP89" s="2238"/>
      <c r="RAQ89" s="2238"/>
      <c r="RAR89" s="2238"/>
      <c r="RAS89" s="2238"/>
      <c r="RAT89" s="2238"/>
      <c r="RAU89" s="2238"/>
      <c r="RAV89" s="2238"/>
      <c r="RAW89" s="2238"/>
      <c r="RAX89" s="2238"/>
      <c r="RAY89" s="2238"/>
      <c r="RAZ89" s="2238"/>
      <c r="RBA89" s="2238"/>
      <c r="RBB89" s="2238"/>
      <c r="RBC89" s="2238"/>
      <c r="RBD89" s="2238"/>
      <c r="RBE89" s="2238"/>
      <c r="RBF89" s="2238"/>
      <c r="RBG89" s="2238"/>
      <c r="RBH89" s="2238"/>
      <c r="RBI89" s="2238"/>
      <c r="RBJ89" s="2238"/>
      <c r="RBK89" s="2238"/>
      <c r="RBL89" s="2238"/>
      <c r="RBM89" s="2238"/>
      <c r="RBN89" s="2238"/>
      <c r="RBO89" s="2238"/>
      <c r="RBP89" s="2238"/>
      <c r="RBQ89" s="2238"/>
      <c r="RBR89" s="2238"/>
      <c r="RBS89" s="2238"/>
      <c r="RBT89" s="2238"/>
      <c r="RBU89" s="2238"/>
      <c r="RBV89" s="2238"/>
      <c r="RBW89" s="2238"/>
      <c r="RBX89" s="2238"/>
      <c r="RBY89" s="2238"/>
      <c r="RBZ89" s="2238"/>
      <c r="RCA89" s="2238"/>
      <c r="RCB89" s="2238"/>
      <c r="RCC89" s="2238"/>
      <c r="RCD89" s="2238"/>
      <c r="RCE89" s="2238"/>
      <c r="RCF89" s="2238"/>
      <c r="RCG89" s="2238"/>
      <c r="RCH89" s="2238"/>
      <c r="RCI89" s="2238"/>
      <c r="RCJ89" s="2238"/>
      <c r="RCK89" s="2238"/>
      <c r="RCL89" s="2238"/>
      <c r="RCM89" s="2238"/>
      <c r="RCN89" s="2238"/>
      <c r="RCO89" s="2238"/>
      <c r="RCP89" s="2238"/>
      <c r="RCQ89" s="2238"/>
      <c r="RCR89" s="2238"/>
      <c r="RCS89" s="2238"/>
      <c r="RCT89" s="2238"/>
      <c r="RCU89" s="2238"/>
      <c r="RCV89" s="2238"/>
      <c r="RCW89" s="2238"/>
      <c r="RCX89" s="2238"/>
      <c r="RCY89" s="2238"/>
      <c r="RCZ89" s="2238"/>
      <c r="RDA89" s="2238"/>
      <c r="RDB89" s="2238"/>
      <c r="RDC89" s="2238"/>
      <c r="RDD89" s="2238"/>
      <c r="RDE89" s="2238"/>
      <c r="RDF89" s="2238"/>
      <c r="RDG89" s="2238"/>
      <c r="RDH89" s="2238"/>
      <c r="RDI89" s="2238"/>
      <c r="RDJ89" s="2238"/>
      <c r="RDK89" s="2238"/>
      <c r="RDL89" s="2238"/>
      <c r="RDM89" s="2238"/>
      <c r="RDN89" s="2238"/>
      <c r="RDO89" s="2238"/>
      <c r="RDP89" s="2238"/>
      <c r="RDQ89" s="2238"/>
      <c r="RDR89" s="2238"/>
      <c r="RDS89" s="2238"/>
      <c r="RDT89" s="2238"/>
      <c r="RDU89" s="2238"/>
      <c r="RDV89" s="2238"/>
      <c r="RDW89" s="2238"/>
      <c r="RDX89" s="2238"/>
      <c r="RDY89" s="2238"/>
      <c r="RDZ89" s="2238"/>
      <c r="REA89" s="2238"/>
      <c r="REB89" s="2238"/>
      <c r="REC89" s="2238"/>
      <c r="RED89" s="2238"/>
      <c r="REE89" s="2238"/>
      <c r="REF89" s="2238"/>
      <c r="REG89" s="2238"/>
      <c r="REH89" s="2238"/>
      <c r="REI89" s="2238"/>
      <c r="REJ89" s="2238"/>
      <c r="REK89" s="2238"/>
      <c r="REL89" s="2238"/>
      <c r="REM89" s="2238"/>
      <c r="REN89" s="2238"/>
      <c r="REO89" s="2238"/>
      <c r="REP89" s="2238"/>
      <c r="REQ89" s="2238"/>
      <c r="RER89" s="2238"/>
      <c r="RES89" s="2238"/>
      <c r="RET89" s="2238"/>
      <c r="REU89" s="2238"/>
      <c r="REV89" s="2238"/>
      <c r="REW89" s="2238"/>
      <c r="REX89" s="2238"/>
      <c r="REY89" s="2238"/>
      <c r="REZ89" s="2238"/>
      <c r="RFA89" s="2238"/>
      <c r="RFB89" s="2238"/>
      <c r="RFC89" s="2238"/>
      <c r="RFD89" s="2238"/>
      <c r="RFE89" s="2238"/>
      <c r="RFF89" s="2238"/>
      <c r="RFG89" s="2238"/>
      <c r="RFH89" s="2238"/>
      <c r="RFI89" s="2238"/>
      <c r="RFJ89" s="2238"/>
      <c r="RFK89" s="2238"/>
      <c r="RFL89" s="2238"/>
      <c r="RFM89" s="2238"/>
      <c r="RFN89" s="2238"/>
      <c r="RFO89" s="2238"/>
      <c r="RFP89" s="2238"/>
      <c r="RFQ89" s="2238"/>
      <c r="RFR89" s="2238"/>
      <c r="RFS89" s="2238"/>
      <c r="RFT89" s="2238"/>
      <c r="RFU89" s="2238"/>
      <c r="RFV89" s="2238"/>
      <c r="RFW89" s="2238"/>
      <c r="RFX89" s="2238"/>
      <c r="RFY89" s="2238"/>
      <c r="RFZ89" s="2238"/>
      <c r="RGA89" s="2238"/>
      <c r="RGB89" s="2238"/>
      <c r="RGC89" s="2238"/>
      <c r="RGD89" s="2238"/>
      <c r="RGE89" s="2238"/>
      <c r="RGF89" s="2238"/>
      <c r="RGG89" s="2238"/>
      <c r="RGH89" s="2238"/>
      <c r="RGI89" s="2238"/>
      <c r="RGJ89" s="2238"/>
      <c r="RGK89" s="2238"/>
      <c r="RGL89" s="2238"/>
      <c r="RGM89" s="2238"/>
      <c r="RGN89" s="2238"/>
      <c r="RGO89" s="2238"/>
      <c r="RGP89" s="2238"/>
      <c r="RGQ89" s="2238"/>
      <c r="RGR89" s="2238"/>
      <c r="RGS89" s="2238"/>
      <c r="RGT89" s="2238"/>
      <c r="RGU89" s="2238"/>
      <c r="RGV89" s="2238"/>
      <c r="RGW89" s="2238"/>
      <c r="RGX89" s="2238"/>
      <c r="RGY89" s="2238"/>
      <c r="RGZ89" s="2238"/>
      <c r="RHA89" s="2238"/>
      <c r="RHB89" s="2238"/>
      <c r="RHC89" s="2238"/>
      <c r="RHD89" s="2238"/>
      <c r="RHE89" s="2238"/>
      <c r="RHF89" s="2238"/>
      <c r="RHG89" s="2238"/>
      <c r="RHH89" s="2238"/>
      <c r="RHI89" s="2238"/>
      <c r="RHJ89" s="2238"/>
      <c r="RHK89" s="2238"/>
      <c r="RHL89" s="2238"/>
      <c r="RHM89" s="2238"/>
      <c r="RHN89" s="2238"/>
      <c r="RHO89" s="2238"/>
      <c r="RHP89" s="2238"/>
      <c r="RHQ89" s="2238"/>
      <c r="RHR89" s="2238"/>
      <c r="RHS89" s="2238"/>
      <c r="RHT89" s="2238"/>
      <c r="RHU89" s="2238"/>
      <c r="RHV89" s="2238"/>
      <c r="RHW89" s="2238"/>
      <c r="RHX89" s="2238"/>
      <c r="RHY89" s="2238"/>
      <c r="RHZ89" s="2238"/>
      <c r="RIA89" s="2238"/>
      <c r="RIB89" s="2238"/>
      <c r="RIC89" s="2238"/>
      <c r="RID89" s="2238"/>
      <c r="RIE89" s="2238"/>
      <c r="RIF89" s="2238"/>
      <c r="RIG89" s="2238"/>
      <c r="RIH89" s="2238"/>
      <c r="RII89" s="2238"/>
      <c r="RIJ89" s="2238"/>
      <c r="RIK89" s="2238"/>
      <c r="RIL89" s="2238"/>
      <c r="RIM89" s="2238"/>
      <c r="RIN89" s="2238"/>
      <c r="RIO89" s="2238"/>
      <c r="RIP89" s="2238"/>
      <c r="RIQ89" s="2238"/>
      <c r="RIR89" s="2238"/>
      <c r="RIS89" s="2238"/>
      <c r="RIT89" s="2238"/>
      <c r="RIU89" s="2238"/>
      <c r="RIV89" s="2238"/>
      <c r="RIW89" s="2238"/>
      <c r="RIX89" s="2238"/>
      <c r="RIY89" s="2238"/>
      <c r="RIZ89" s="2238"/>
      <c r="RJA89" s="2238"/>
      <c r="RJB89" s="2238"/>
      <c r="RJC89" s="2238"/>
      <c r="RJD89" s="2238"/>
      <c r="RJE89" s="2238"/>
      <c r="RJF89" s="2238"/>
      <c r="RJG89" s="2238"/>
      <c r="RJH89" s="2238"/>
      <c r="RJI89" s="2238"/>
      <c r="RJJ89" s="2238"/>
      <c r="RJK89" s="2238"/>
      <c r="RJL89" s="2238"/>
      <c r="RJM89" s="2238"/>
      <c r="RJN89" s="2238"/>
      <c r="RJO89" s="2238"/>
      <c r="RJP89" s="2238"/>
      <c r="RJQ89" s="2238"/>
      <c r="RJR89" s="2238"/>
      <c r="RJS89" s="2238"/>
      <c r="RJT89" s="2238"/>
      <c r="RJU89" s="2238"/>
      <c r="RJV89" s="2238"/>
      <c r="RJW89" s="2238"/>
      <c r="RJX89" s="2238"/>
      <c r="RJY89" s="2238"/>
      <c r="RJZ89" s="2238"/>
      <c r="RKA89" s="2238"/>
      <c r="RKB89" s="2238"/>
      <c r="RKC89" s="2238"/>
      <c r="RKD89" s="2238"/>
      <c r="RKE89" s="2238"/>
      <c r="RKF89" s="2238"/>
      <c r="RKG89" s="2238"/>
      <c r="RKH89" s="2238"/>
      <c r="RKI89" s="2238"/>
      <c r="RKJ89" s="2238"/>
      <c r="RKK89" s="2238"/>
      <c r="RKL89" s="2238"/>
      <c r="RKM89" s="2238"/>
      <c r="RKN89" s="2238"/>
      <c r="RKO89" s="2238"/>
      <c r="RKP89" s="2238"/>
      <c r="RKQ89" s="2238"/>
      <c r="RKR89" s="2238"/>
      <c r="RKS89" s="2238"/>
      <c r="RKT89" s="2238"/>
      <c r="RKU89" s="2238"/>
      <c r="RKV89" s="2238"/>
      <c r="RKW89" s="2238"/>
      <c r="RKX89" s="2238"/>
      <c r="RKY89" s="2238"/>
      <c r="RKZ89" s="2238"/>
      <c r="RLA89" s="2238"/>
      <c r="RLB89" s="2238"/>
      <c r="RLC89" s="2238"/>
      <c r="RLD89" s="2238"/>
      <c r="RLE89" s="2238"/>
      <c r="RLF89" s="2238"/>
      <c r="RLG89" s="2238"/>
      <c r="RLH89" s="2238"/>
      <c r="RLI89" s="2238"/>
      <c r="RLJ89" s="2238"/>
      <c r="RLK89" s="2238"/>
      <c r="RLL89" s="2238"/>
      <c r="RLM89" s="2238"/>
      <c r="RLN89" s="2238"/>
      <c r="RLO89" s="2238"/>
      <c r="RLP89" s="2238"/>
      <c r="RLQ89" s="2238"/>
      <c r="RLR89" s="2238"/>
      <c r="RLS89" s="2238"/>
      <c r="RLT89" s="2238"/>
      <c r="RLU89" s="2238"/>
      <c r="RLV89" s="2238"/>
      <c r="RLW89" s="2238"/>
      <c r="RLX89" s="2238"/>
      <c r="RLY89" s="2238"/>
      <c r="RLZ89" s="2238"/>
      <c r="RMA89" s="2238"/>
      <c r="RMB89" s="2238"/>
      <c r="RMC89" s="2238"/>
      <c r="RMD89" s="2238"/>
      <c r="RME89" s="2238"/>
      <c r="RMF89" s="2238"/>
      <c r="RMG89" s="2238"/>
      <c r="RMH89" s="2238"/>
      <c r="RMI89" s="2238"/>
      <c r="RMJ89" s="2238"/>
      <c r="RMK89" s="2238"/>
      <c r="RML89" s="2238"/>
      <c r="RMM89" s="2238"/>
      <c r="RMN89" s="2238"/>
      <c r="RMO89" s="2238"/>
      <c r="RMP89" s="2238"/>
      <c r="RMQ89" s="2238"/>
      <c r="RMR89" s="2238"/>
      <c r="RMS89" s="2238"/>
      <c r="RMT89" s="2238"/>
      <c r="RMU89" s="2238"/>
      <c r="RMV89" s="2238"/>
      <c r="RMW89" s="2238"/>
      <c r="RMX89" s="2238"/>
      <c r="RMY89" s="2238"/>
      <c r="RMZ89" s="2238"/>
      <c r="RNA89" s="2238"/>
      <c r="RNB89" s="2238"/>
      <c r="RNC89" s="2238"/>
      <c r="RND89" s="2238"/>
      <c r="RNE89" s="2238"/>
      <c r="RNF89" s="2238"/>
      <c r="RNG89" s="2238"/>
      <c r="RNH89" s="2238"/>
      <c r="RNI89" s="2238"/>
      <c r="RNJ89" s="2238"/>
      <c r="RNK89" s="2238"/>
      <c r="RNL89" s="2238"/>
      <c r="RNM89" s="2238"/>
      <c r="RNN89" s="2238"/>
      <c r="RNO89" s="2238"/>
      <c r="RNP89" s="2238"/>
      <c r="RNQ89" s="2238"/>
      <c r="RNR89" s="2238"/>
      <c r="RNS89" s="2238"/>
      <c r="RNT89" s="2238"/>
      <c r="RNU89" s="2238"/>
      <c r="RNV89" s="2238"/>
      <c r="RNW89" s="2238"/>
      <c r="RNX89" s="2238"/>
      <c r="RNY89" s="2238"/>
      <c r="RNZ89" s="2238"/>
      <c r="ROA89" s="2238"/>
      <c r="ROB89" s="2238"/>
      <c r="ROC89" s="2238"/>
      <c r="ROD89" s="2238"/>
      <c r="ROE89" s="2238"/>
      <c r="ROF89" s="2238"/>
      <c r="ROG89" s="2238"/>
      <c r="ROH89" s="2238"/>
      <c r="ROI89" s="2238"/>
      <c r="ROJ89" s="2238"/>
      <c r="ROK89" s="2238"/>
      <c r="ROL89" s="2238"/>
      <c r="ROM89" s="2238"/>
      <c r="RON89" s="2238"/>
      <c r="ROO89" s="2238"/>
      <c r="ROP89" s="2238"/>
      <c r="ROQ89" s="2238"/>
      <c r="ROR89" s="2238"/>
      <c r="ROS89" s="2238"/>
      <c r="ROT89" s="2238"/>
      <c r="ROU89" s="2238"/>
      <c r="ROV89" s="2238"/>
      <c r="ROW89" s="2238"/>
      <c r="ROX89" s="2238"/>
      <c r="ROY89" s="2238"/>
      <c r="ROZ89" s="2238"/>
      <c r="RPA89" s="2238"/>
      <c r="RPB89" s="2238"/>
      <c r="RPC89" s="2238"/>
      <c r="RPD89" s="2238"/>
      <c r="RPE89" s="2238"/>
      <c r="RPF89" s="2238"/>
      <c r="RPG89" s="2238"/>
      <c r="RPH89" s="2238"/>
      <c r="RPI89" s="2238"/>
      <c r="RPJ89" s="2238"/>
      <c r="RPK89" s="2238"/>
      <c r="RPL89" s="2238"/>
      <c r="RPM89" s="2238"/>
      <c r="RPN89" s="2238"/>
      <c r="RPO89" s="2238"/>
      <c r="RPP89" s="2238"/>
      <c r="RPQ89" s="2238"/>
      <c r="RPR89" s="2238"/>
      <c r="RPS89" s="2238"/>
      <c r="RPT89" s="2238"/>
      <c r="RPU89" s="2238"/>
      <c r="RPV89" s="2238"/>
      <c r="RPW89" s="2238"/>
      <c r="RPX89" s="2238"/>
      <c r="RPY89" s="2238"/>
      <c r="RPZ89" s="2238"/>
      <c r="RQA89" s="2238"/>
      <c r="RQB89" s="2238"/>
      <c r="RQC89" s="2238"/>
      <c r="RQD89" s="2238"/>
      <c r="RQE89" s="2238"/>
      <c r="RQF89" s="2238"/>
      <c r="RQG89" s="2238"/>
      <c r="RQH89" s="2238"/>
      <c r="RQI89" s="2238"/>
      <c r="RQJ89" s="2238"/>
      <c r="RQK89" s="2238"/>
      <c r="RQL89" s="2238"/>
      <c r="RQM89" s="2238"/>
      <c r="RQN89" s="2238"/>
      <c r="RQO89" s="2238"/>
      <c r="RQP89" s="2238"/>
      <c r="RQQ89" s="2238"/>
      <c r="RQR89" s="2238"/>
      <c r="RQS89" s="2238"/>
      <c r="RQT89" s="2238"/>
      <c r="RQU89" s="2238"/>
      <c r="RQV89" s="2238"/>
      <c r="RQW89" s="2238"/>
      <c r="RQX89" s="2238"/>
      <c r="RQY89" s="2238"/>
      <c r="RQZ89" s="2238"/>
      <c r="RRA89" s="2238"/>
      <c r="RRB89" s="2238"/>
      <c r="RRC89" s="2238"/>
      <c r="RRD89" s="2238"/>
      <c r="RRE89" s="2238"/>
      <c r="RRF89" s="2238"/>
      <c r="RRG89" s="2238"/>
      <c r="RRH89" s="2238"/>
      <c r="RRI89" s="2238"/>
      <c r="RRJ89" s="2238"/>
      <c r="RRK89" s="2238"/>
      <c r="RRL89" s="2238"/>
      <c r="RRM89" s="2238"/>
      <c r="RRN89" s="2238"/>
      <c r="RRO89" s="2238"/>
      <c r="RRP89" s="2238"/>
      <c r="RRQ89" s="2238"/>
      <c r="RRR89" s="2238"/>
      <c r="RRS89" s="2238"/>
      <c r="RRT89" s="2238"/>
      <c r="RRU89" s="2238"/>
      <c r="RRV89" s="2238"/>
      <c r="RRW89" s="2238"/>
      <c r="RRX89" s="2238"/>
      <c r="RRY89" s="2238"/>
      <c r="RRZ89" s="2238"/>
      <c r="RSA89" s="2238"/>
      <c r="RSB89" s="2238"/>
      <c r="RSC89" s="2238"/>
      <c r="RSD89" s="2238"/>
      <c r="RSE89" s="2238"/>
      <c r="RSF89" s="2238"/>
      <c r="RSG89" s="2238"/>
      <c r="RSH89" s="2238"/>
      <c r="RSI89" s="2238"/>
      <c r="RSJ89" s="2238"/>
      <c r="RSK89" s="2238"/>
      <c r="RSL89" s="2238"/>
      <c r="RSM89" s="2238"/>
      <c r="RSN89" s="2238"/>
      <c r="RSO89" s="2238"/>
      <c r="RSP89" s="2238"/>
      <c r="RSQ89" s="2238"/>
      <c r="RSR89" s="2238"/>
      <c r="RSS89" s="2238"/>
      <c r="RST89" s="2238"/>
      <c r="RSU89" s="2238"/>
      <c r="RSV89" s="2238"/>
      <c r="RSW89" s="2238"/>
      <c r="RSX89" s="2238"/>
      <c r="RSY89" s="2238"/>
      <c r="RSZ89" s="2238"/>
      <c r="RTA89" s="2238"/>
      <c r="RTB89" s="2238"/>
      <c r="RTC89" s="2238"/>
      <c r="RTD89" s="2238"/>
      <c r="RTE89" s="2238"/>
      <c r="RTF89" s="2238"/>
      <c r="RTG89" s="2238"/>
      <c r="RTH89" s="2238"/>
      <c r="RTI89" s="2238"/>
      <c r="RTJ89" s="2238"/>
      <c r="RTK89" s="2238"/>
      <c r="RTL89" s="2238"/>
      <c r="RTM89" s="2238"/>
      <c r="RTN89" s="2238"/>
      <c r="RTO89" s="2238"/>
      <c r="RTP89" s="2238"/>
      <c r="RTQ89" s="2238"/>
      <c r="RTR89" s="2238"/>
      <c r="RTS89" s="2238"/>
      <c r="RTT89" s="2238"/>
      <c r="RTU89" s="2238"/>
      <c r="RTV89" s="2238"/>
      <c r="RTW89" s="2238"/>
      <c r="RTX89" s="2238"/>
      <c r="RTY89" s="2238"/>
      <c r="RTZ89" s="2238"/>
      <c r="RUA89" s="2238"/>
      <c r="RUB89" s="2238"/>
      <c r="RUC89" s="2238"/>
      <c r="RUD89" s="2238"/>
      <c r="RUE89" s="2238"/>
      <c r="RUF89" s="2238"/>
      <c r="RUG89" s="2238"/>
      <c r="RUH89" s="2238"/>
      <c r="RUI89" s="2238"/>
      <c r="RUJ89" s="2238"/>
      <c r="RUK89" s="2238"/>
      <c r="RUL89" s="2238"/>
      <c r="RUM89" s="2238"/>
      <c r="RUN89" s="2238"/>
      <c r="RUO89" s="2238"/>
      <c r="RUP89" s="2238"/>
      <c r="RUQ89" s="2238"/>
      <c r="RUR89" s="2238"/>
      <c r="RUS89" s="2238"/>
      <c r="RUT89" s="2238"/>
      <c r="RUU89" s="2238"/>
      <c r="RUV89" s="2238"/>
      <c r="RUW89" s="2238"/>
      <c r="RUX89" s="2238"/>
      <c r="RUY89" s="2238"/>
      <c r="RUZ89" s="2238"/>
      <c r="RVA89" s="2238"/>
      <c r="RVB89" s="2238"/>
      <c r="RVC89" s="2238"/>
      <c r="RVD89" s="2238"/>
      <c r="RVE89" s="2238"/>
      <c r="RVF89" s="2238"/>
      <c r="RVG89" s="2238"/>
      <c r="RVH89" s="2238"/>
      <c r="RVI89" s="2238"/>
      <c r="RVJ89" s="2238"/>
      <c r="RVK89" s="2238"/>
      <c r="RVL89" s="2238"/>
      <c r="RVM89" s="2238"/>
      <c r="RVN89" s="2238"/>
      <c r="RVO89" s="2238"/>
      <c r="RVP89" s="2238"/>
      <c r="RVQ89" s="2238"/>
      <c r="RVR89" s="2238"/>
      <c r="RVS89" s="2238"/>
      <c r="RVT89" s="2238"/>
      <c r="RVU89" s="2238"/>
      <c r="RVV89" s="2238"/>
      <c r="RVW89" s="2238"/>
      <c r="RVX89" s="2238"/>
      <c r="RVY89" s="2238"/>
      <c r="RVZ89" s="2238"/>
      <c r="RWA89" s="2238"/>
      <c r="RWB89" s="2238"/>
      <c r="RWC89" s="2238"/>
      <c r="RWD89" s="2238"/>
      <c r="RWE89" s="2238"/>
      <c r="RWF89" s="2238"/>
      <c r="RWG89" s="2238"/>
      <c r="RWH89" s="2238"/>
      <c r="RWI89" s="2238"/>
      <c r="RWJ89" s="2238"/>
      <c r="RWK89" s="2238"/>
      <c r="RWL89" s="2238"/>
      <c r="RWM89" s="2238"/>
      <c r="RWN89" s="2238"/>
      <c r="RWO89" s="2238"/>
      <c r="RWP89" s="2238"/>
      <c r="RWQ89" s="2238"/>
      <c r="RWR89" s="2238"/>
      <c r="RWS89" s="2238"/>
      <c r="RWT89" s="2238"/>
      <c r="RWU89" s="2238"/>
      <c r="RWV89" s="2238"/>
      <c r="RWW89" s="2238"/>
      <c r="RWX89" s="2238"/>
      <c r="RWY89" s="2238"/>
      <c r="RWZ89" s="2238"/>
      <c r="RXA89" s="2238"/>
      <c r="RXB89" s="2238"/>
      <c r="RXC89" s="2238"/>
      <c r="RXD89" s="2238"/>
      <c r="RXE89" s="2238"/>
      <c r="RXF89" s="2238"/>
      <c r="RXG89" s="2238"/>
      <c r="RXH89" s="2238"/>
      <c r="RXI89" s="2238"/>
      <c r="RXJ89" s="2238"/>
      <c r="RXK89" s="2238"/>
      <c r="RXL89" s="2238"/>
      <c r="RXM89" s="2238"/>
      <c r="RXN89" s="2238"/>
      <c r="RXO89" s="2238"/>
      <c r="RXP89" s="2238"/>
      <c r="RXQ89" s="2238"/>
      <c r="RXR89" s="2238"/>
      <c r="RXS89" s="2238"/>
      <c r="RXT89" s="2238"/>
      <c r="RXU89" s="2238"/>
      <c r="RXV89" s="2238"/>
      <c r="RXW89" s="2238"/>
      <c r="RXX89" s="2238"/>
      <c r="RXY89" s="2238"/>
      <c r="RXZ89" s="2238"/>
      <c r="RYA89" s="2238"/>
      <c r="RYB89" s="2238"/>
      <c r="RYC89" s="2238"/>
      <c r="RYD89" s="2238"/>
      <c r="RYE89" s="2238"/>
      <c r="RYF89" s="2238"/>
      <c r="RYG89" s="2238"/>
      <c r="RYH89" s="2238"/>
      <c r="RYI89" s="2238"/>
      <c r="RYJ89" s="2238"/>
      <c r="RYK89" s="2238"/>
      <c r="RYL89" s="2238"/>
      <c r="RYM89" s="2238"/>
      <c r="RYN89" s="2238"/>
      <c r="RYO89" s="2238"/>
      <c r="RYP89" s="2238"/>
      <c r="RYQ89" s="2238"/>
      <c r="RYR89" s="2238"/>
      <c r="RYS89" s="2238"/>
      <c r="RYT89" s="2238"/>
      <c r="RYU89" s="2238"/>
      <c r="RYV89" s="2238"/>
      <c r="RYW89" s="2238"/>
      <c r="RYX89" s="2238"/>
      <c r="RYY89" s="2238"/>
      <c r="RYZ89" s="2238"/>
      <c r="RZA89" s="2238"/>
      <c r="RZB89" s="2238"/>
      <c r="RZC89" s="2238"/>
      <c r="RZD89" s="2238"/>
      <c r="RZE89" s="2238"/>
      <c r="RZF89" s="2238"/>
      <c r="RZG89" s="2238"/>
      <c r="RZH89" s="2238"/>
      <c r="RZI89" s="2238"/>
      <c r="RZJ89" s="2238"/>
      <c r="RZK89" s="2238"/>
      <c r="RZL89" s="2238"/>
      <c r="RZM89" s="2238"/>
      <c r="RZN89" s="2238"/>
      <c r="RZO89" s="2238"/>
      <c r="RZP89" s="2238"/>
      <c r="RZQ89" s="2238"/>
      <c r="RZR89" s="2238"/>
      <c r="RZS89" s="2238"/>
      <c r="RZT89" s="2238"/>
      <c r="RZU89" s="2238"/>
      <c r="RZV89" s="2238"/>
      <c r="RZW89" s="2238"/>
      <c r="RZX89" s="2238"/>
      <c r="RZY89" s="2238"/>
      <c r="RZZ89" s="2238"/>
      <c r="SAA89" s="2238"/>
      <c r="SAB89" s="2238"/>
      <c r="SAC89" s="2238"/>
      <c r="SAD89" s="2238"/>
      <c r="SAE89" s="2238"/>
      <c r="SAF89" s="2238"/>
      <c r="SAG89" s="2238"/>
      <c r="SAH89" s="2238"/>
      <c r="SAI89" s="2238"/>
      <c r="SAJ89" s="2238"/>
      <c r="SAK89" s="2238"/>
      <c r="SAL89" s="2238"/>
      <c r="SAM89" s="2238"/>
      <c r="SAN89" s="2238"/>
      <c r="SAO89" s="2238"/>
      <c r="SAP89" s="2238"/>
      <c r="SAQ89" s="2238"/>
      <c r="SAR89" s="2238"/>
      <c r="SAS89" s="2238"/>
      <c r="SAT89" s="2238"/>
      <c r="SAU89" s="2238"/>
      <c r="SAV89" s="2238"/>
      <c r="SAW89" s="2238"/>
      <c r="SAX89" s="2238"/>
      <c r="SAY89" s="2238"/>
      <c r="SAZ89" s="2238"/>
      <c r="SBA89" s="2238"/>
      <c r="SBB89" s="2238"/>
      <c r="SBC89" s="2238"/>
      <c r="SBD89" s="2238"/>
      <c r="SBE89" s="2238"/>
      <c r="SBF89" s="2238"/>
      <c r="SBG89" s="2238"/>
      <c r="SBH89" s="2238"/>
      <c r="SBI89" s="2238"/>
      <c r="SBJ89" s="2238"/>
      <c r="SBK89" s="2238"/>
      <c r="SBL89" s="2238"/>
      <c r="SBM89" s="2238"/>
      <c r="SBN89" s="2238"/>
      <c r="SBO89" s="2238"/>
      <c r="SBP89" s="2238"/>
      <c r="SBQ89" s="2238"/>
      <c r="SBR89" s="2238"/>
      <c r="SBS89" s="2238"/>
      <c r="SBT89" s="2238"/>
      <c r="SBU89" s="2238"/>
      <c r="SBV89" s="2238"/>
      <c r="SBW89" s="2238"/>
      <c r="SBX89" s="2238"/>
      <c r="SBY89" s="2238"/>
      <c r="SBZ89" s="2238"/>
      <c r="SCA89" s="2238"/>
      <c r="SCB89" s="2238"/>
      <c r="SCC89" s="2238"/>
      <c r="SCD89" s="2238"/>
      <c r="SCE89" s="2238"/>
      <c r="SCF89" s="2238"/>
      <c r="SCG89" s="2238"/>
      <c r="SCH89" s="2238"/>
      <c r="SCI89" s="2238"/>
      <c r="SCJ89" s="2238"/>
      <c r="SCK89" s="2238"/>
      <c r="SCL89" s="2238"/>
      <c r="SCM89" s="2238"/>
      <c r="SCN89" s="2238"/>
      <c r="SCO89" s="2238"/>
      <c r="SCP89" s="2238"/>
      <c r="SCQ89" s="2238"/>
      <c r="SCR89" s="2238"/>
      <c r="SCS89" s="2238"/>
      <c r="SCT89" s="2238"/>
      <c r="SCU89" s="2238"/>
      <c r="SCV89" s="2238"/>
      <c r="SCW89" s="2238"/>
      <c r="SCX89" s="2238"/>
      <c r="SCY89" s="2238"/>
      <c r="SCZ89" s="2238"/>
      <c r="SDA89" s="2238"/>
      <c r="SDB89" s="2238"/>
      <c r="SDC89" s="2238"/>
      <c r="SDD89" s="2238"/>
      <c r="SDE89" s="2238"/>
      <c r="SDF89" s="2238"/>
      <c r="SDG89" s="2238"/>
      <c r="SDH89" s="2238"/>
      <c r="SDI89" s="2238"/>
      <c r="SDJ89" s="2238"/>
      <c r="SDK89" s="2238"/>
      <c r="SDL89" s="2238"/>
      <c r="SDM89" s="2238"/>
      <c r="SDN89" s="2238"/>
      <c r="SDO89" s="2238"/>
      <c r="SDP89" s="2238"/>
      <c r="SDQ89" s="2238"/>
      <c r="SDR89" s="2238"/>
      <c r="SDS89" s="2238"/>
      <c r="SDT89" s="2238"/>
      <c r="SDU89" s="2238"/>
      <c r="SDV89" s="2238"/>
      <c r="SDW89" s="2238"/>
      <c r="SDX89" s="2238"/>
      <c r="SDY89" s="2238"/>
      <c r="SDZ89" s="2238"/>
      <c r="SEA89" s="2238"/>
      <c r="SEB89" s="2238"/>
      <c r="SEC89" s="2238"/>
      <c r="SED89" s="2238"/>
      <c r="SEE89" s="2238"/>
      <c r="SEF89" s="2238"/>
      <c r="SEG89" s="2238"/>
      <c r="SEH89" s="2238"/>
      <c r="SEI89" s="2238"/>
      <c r="SEJ89" s="2238"/>
      <c r="SEK89" s="2238"/>
      <c r="SEL89" s="2238"/>
      <c r="SEM89" s="2238"/>
      <c r="SEN89" s="2238"/>
      <c r="SEO89" s="2238"/>
      <c r="SEP89" s="2238"/>
      <c r="SEQ89" s="2238"/>
      <c r="SER89" s="2238"/>
      <c r="SES89" s="2238"/>
      <c r="SET89" s="2238"/>
      <c r="SEU89" s="2238"/>
      <c r="SEV89" s="2238"/>
      <c r="SEW89" s="2238"/>
      <c r="SEX89" s="2238"/>
      <c r="SEY89" s="2238"/>
      <c r="SEZ89" s="2238"/>
      <c r="SFA89" s="2238"/>
      <c r="SFB89" s="2238"/>
      <c r="SFC89" s="2238"/>
      <c r="SFD89" s="2238"/>
      <c r="SFE89" s="2238"/>
      <c r="SFF89" s="2238"/>
      <c r="SFG89" s="2238"/>
      <c r="SFH89" s="2238"/>
      <c r="SFI89" s="2238"/>
      <c r="SFJ89" s="2238"/>
      <c r="SFK89" s="2238"/>
      <c r="SFL89" s="2238"/>
      <c r="SFM89" s="2238"/>
      <c r="SFN89" s="2238"/>
      <c r="SFO89" s="2238"/>
      <c r="SFP89" s="2238"/>
      <c r="SFQ89" s="2238"/>
      <c r="SFR89" s="2238"/>
      <c r="SFS89" s="2238"/>
      <c r="SFT89" s="2238"/>
      <c r="SFU89" s="2238"/>
      <c r="SFV89" s="2238"/>
      <c r="SFW89" s="2238"/>
      <c r="SFX89" s="2238"/>
      <c r="SFY89" s="2238"/>
      <c r="SFZ89" s="2238"/>
      <c r="SGA89" s="2238"/>
      <c r="SGB89" s="2238"/>
      <c r="SGC89" s="2238"/>
      <c r="SGD89" s="2238"/>
      <c r="SGE89" s="2238"/>
      <c r="SGF89" s="2238"/>
      <c r="SGG89" s="2238"/>
      <c r="SGH89" s="2238"/>
      <c r="SGI89" s="2238"/>
      <c r="SGJ89" s="2238"/>
      <c r="SGK89" s="2238"/>
      <c r="SGL89" s="2238"/>
      <c r="SGM89" s="2238"/>
      <c r="SGN89" s="2238"/>
      <c r="SGO89" s="2238"/>
      <c r="SGP89" s="2238"/>
      <c r="SGQ89" s="2238"/>
      <c r="SGR89" s="2238"/>
      <c r="SGS89" s="2238"/>
      <c r="SGT89" s="2238"/>
      <c r="SGU89" s="2238"/>
      <c r="SGV89" s="2238"/>
      <c r="SGW89" s="2238"/>
      <c r="SGX89" s="2238"/>
      <c r="SGY89" s="2238"/>
      <c r="SGZ89" s="2238"/>
      <c r="SHA89" s="2238"/>
      <c r="SHB89" s="2238"/>
      <c r="SHC89" s="2238"/>
      <c r="SHD89" s="2238"/>
      <c r="SHE89" s="2238"/>
      <c r="SHF89" s="2238"/>
      <c r="SHG89" s="2238"/>
      <c r="SHH89" s="2238"/>
      <c r="SHI89" s="2238"/>
      <c r="SHJ89" s="2238"/>
      <c r="SHK89" s="2238"/>
      <c r="SHL89" s="2238"/>
      <c r="SHM89" s="2238"/>
      <c r="SHN89" s="2238"/>
      <c r="SHO89" s="2238"/>
      <c r="SHP89" s="2238"/>
      <c r="SHQ89" s="2238"/>
      <c r="SHR89" s="2238"/>
      <c r="SHS89" s="2238"/>
      <c r="SHT89" s="2238"/>
      <c r="SHU89" s="2238"/>
      <c r="SHV89" s="2238"/>
      <c r="SHW89" s="2238"/>
      <c r="SHX89" s="2238"/>
      <c r="SHY89" s="2238"/>
      <c r="SHZ89" s="2238"/>
      <c r="SIA89" s="2238"/>
      <c r="SIB89" s="2238"/>
      <c r="SIC89" s="2238"/>
      <c r="SID89" s="2238"/>
      <c r="SIE89" s="2238"/>
      <c r="SIF89" s="2238"/>
      <c r="SIG89" s="2238"/>
      <c r="SIH89" s="2238"/>
      <c r="SII89" s="2238"/>
      <c r="SIJ89" s="2238"/>
      <c r="SIK89" s="2238"/>
      <c r="SIL89" s="2238"/>
      <c r="SIM89" s="2238"/>
      <c r="SIN89" s="2238"/>
      <c r="SIO89" s="2238"/>
      <c r="SIP89" s="2238"/>
      <c r="SIQ89" s="2238"/>
      <c r="SIR89" s="2238"/>
      <c r="SIS89" s="2238"/>
      <c r="SIT89" s="2238"/>
      <c r="SIU89" s="2238"/>
      <c r="SIV89" s="2238"/>
      <c r="SIW89" s="2238"/>
      <c r="SIX89" s="2238"/>
      <c r="SIY89" s="2238"/>
      <c r="SIZ89" s="2238"/>
      <c r="SJA89" s="2238"/>
      <c r="SJB89" s="2238"/>
      <c r="SJC89" s="2238"/>
      <c r="SJD89" s="2238"/>
      <c r="SJE89" s="2238"/>
      <c r="SJF89" s="2238"/>
      <c r="SJG89" s="2238"/>
      <c r="SJH89" s="2238"/>
      <c r="SJI89" s="2238"/>
      <c r="SJJ89" s="2238"/>
      <c r="SJK89" s="2238"/>
      <c r="SJL89" s="2238"/>
      <c r="SJM89" s="2238"/>
      <c r="SJN89" s="2238"/>
      <c r="SJO89" s="2238"/>
      <c r="SJP89" s="2238"/>
      <c r="SJQ89" s="2238"/>
      <c r="SJR89" s="2238"/>
      <c r="SJS89" s="2238"/>
      <c r="SJT89" s="2238"/>
      <c r="SJU89" s="2238"/>
      <c r="SJV89" s="2238"/>
      <c r="SJW89" s="2238"/>
      <c r="SJX89" s="2238"/>
      <c r="SJY89" s="2238"/>
      <c r="SJZ89" s="2238"/>
      <c r="SKA89" s="2238"/>
      <c r="SKB89" s="2238"/>
      <c r="SKC89" s="2238"/>
      <c r="SKD89" s="2238"/>
      <c r="SKE89" s="2238"/>
      <c r="SKF89" s="2238"/>
      <c r="SKG89" s="2238"/>
      <c r="SKH89" s="2238"/>
      <c r="SKI89" s="2238"/>
      <c r="SKJ89" s="2238"/>
      <c r="SKK89" s="2238"/>
      <c r="SKL89" s="2238"/>
      <c r="SKM89" s="2238"/>
      <c r="SKN89" s="2238"/>
      <c r="SKO89" s="2238"/>
      <c r="SKP89" s="2238"/>
      <c r="SKQ89" s="2238"/>
      <c r="SKR89" s="2238"/>
      <c r="SKS89" s="2238"/>
      <c r="SKT89" s="2238"/>
      <c r="SKU89" s="2238"/>
      <c r="SKV89" s="2238"/>
      <c r="SKW89" s="2238"/>
      <c r="SKX89" s="2238"/>
      <c r="SKY89" s="2238"/>
      <c r="SKZ89" s="2238"/>
      <c r="SLA89" s="2238"/>
      <c r="SLB89" s="2238"/>
      <c r="SLC89" s="2238"/>
      <c r="SLD89" s="2238"/>
      <c r="SLE89" s="2238"/>
      <c r="SLF89" s="2238"/>
      <c r="SLG89" s="2238"/>
      <c r="SLH89" s="2238"/>
      <c r="SLI89" s="2238"/>
      <c r="SLJ89" s="2238"/>
      <c r="SLK89" s="2238"/>
      <c r="SLL89" s="2238"/>
      <c r="SLM89" s="2238"/>
      <c r="SLN89" s="2238"/>
      <c r="SLO89" s="2238"/>
      <c r="SLP89" s="2238"/>
      <c r="SLQ89" s="2238"/>
      <c r="SLR89" s="2238"/>
      <c r="SLS89" s="2238"/>
      <c r="SLT89" s="2238"/>
      <c r="SLU89" s="2238"/>
      <c r="SLV89" s="2238"/>
      <c r="SLW89" s="2238"/>
      <c r="SLX89" s="2238"/>
      <c r="SLY89" s="2238"/>
      <c r="SLZ89" s="2238"/>
      <c r="SMA89" s="2238"/>
      <c r="SMB89" s="2238"/>
      <c r="SMC89" s="2238"/>
      <c r="SMD89" s="2238"/>
      <c r="SME89" s="2238"/>
      <c r="SMF89" s="2238"/>
      <c r="SMG89" s="2238"/>
      <c r="SMH89" s="2238"/>
      <c r="SMI89" s="2238"/>
      <c r="SMJ89" s="2238"/>
      <c r="SMK89" s="2238"/>
      <c r="SML89" s="2238"/>
      <c r="SMM89" s="2238"/>
      <c r="SMN89" s="2238"/>
      <c r="SMO89" s="2238"/>
      <c r="SMP89" s="2238"/>
      <c r="SMQ89" s="2238"/>
      <c r="SMR89" s="2238"/>
      <c r="SMS89" s="2238"/>
      <c r="SMT89" s="2238"/>
      <c r="SMU89" s="2238"/>
      <c r="SMV89" s="2238"/>
      <c r="SMW89" s="2238"/>
      <c r="SMX89" s="2238"/>
      <c r="SMY89" s="2238"/>
      <c r="SMZ89" s="2238"/>
      <c r="SNA89" s="2238"/>
      <c r="SNB89" s="2238"/>
      <c r="SNC89" s="2238"/>
      <c r="SND89" s="2238"/>
      <c r="SNE89" s="2238"/>
      <c r="SNF89" s="2238"/>
      <c r="SNG89" s="2238"/>
      <c r="SNH89" s="2238"/>
      <c r="SNI89" s="2238"/>
      <c r="SNJ89" s="2238"/>
      <c r="SNK89" s="2238"/>
      <c r="SNL89" s="2238"/>
      <c r="SNM89" s="2238"/>
      <c r="SNN89" s="2238"/>
      <c r="SNO89" s="2238"/>
      <c r="SNP89" s="2238"/>
      <c r="SNQ89" s="2238"/>
      <c r="SNR89" s="2238"/>
      <c r="SNS89" s="2238"/>
      <c r="SNT89" s="2238"/>
      <c r="SNU89" s="2238"/>
      <c r="SNV89" s="2238"/>
      <c r="SNW89" s="2238"/>
      <c r="SNX89" s="2238"/>
      <c r="SNY89" s="2238"/>
      <c r="SNZ89" s="2238"/>
      <c r="SOA89" s="2238"/>
      <c r="SOB89" s="2238"/>
      <c r="SOC89" s="2238"/>
      <c r="SOD89" s="2238"/>
      <c r="SOE89" s="2238"/>
      <c r="SOF89" s="2238"/>
      <c r="SOG89" s="2238"/>
      <c r="SOH89" s="2238"/>
      <c r="SOI89" s="2238"/>
      <c r="SOJ89" s="2238"/>
      <c r="SOK89" s="2238"/>
      <c r="SOL89" s="2238"/>
      <c r="SOM89" s="2238"/>
      <c r="SON89" s="2238"/>
      <c r="SOO89" s="2238"/>
      <c r="SOP89" s="2238"/>
      <c r="SOQ89" s="2238"/>
      <c r="SOR89" s="2238"/>
      <c r="SOS89" s="2238"/>
      <c r="SOT89" s="2238"/>
      <c r="SOU89" s="2238"/>
      <c r="SOV89" s="2238"/>
      <c r="SOW89" s="2238"/>
      <c r="SOX89" s="2238"/>
      <c r="SOY89" s="2238"/>
      <c r="SOZ89" s="2238"/>
      <c r="SPA89" s="2238"/>
      <c r="SPB89" s="2238"/>
      <c r="SPC89" s="2238"/>
      <c r="SPD89" s="2238"/>
      <c r="SPE89" s="2238"/>
      <c r="SPF89" s="2238"/>
      <c r="SPG89" s="2238"/>
      <c r="SPH89" s="2238"/>
      <c r="SPI89" s="2238"/>
      <c r="SPJ89" s="2238"/>
      <c r="SPK89" s="2238"/>
      <c r="SPL89" s="2238"/>
      <c r="SPM89" s="2238"/>
      <c r="SPN89" s="2238"/>
      <c r="SPO89" s="2238"/>
      <c r="SPP89" s="2238"/>
      <c r="SPQ89" s="2238"/>
      <c r="SPR89" s="2238"/>
      <c r="SPS89" s="2238"/>
      <c r="SPT89" s="2238"/>
      <c r="SPU89" s="2238"/>
      <c r="SPV89" s="2238"/>
      <c r="SPW89" s="2238"/>
      <c r="SPX89" s="2238"/>
      <c r="SPY89" s="2238"/>
      <c r="SPZ89" s="2238"/>
      <c r="SQA89" s="2238"/>
      <c r="SQB89" s="2238"/>
      <c r="SQC89" s="2238"/>
      <c r="SQD89" s="2238"/>
      <c r="SQE89" s="2238"/>
      <c r="SQF89" s="2238"/>
      <c r="SQG89" s="2238"/>
      <c r="SQH89" s="2238"/>
      <c r="SQI89" s="2238"/>
      <c r="SQJ89" s="2238"/>
      <c r="SQK89" s="2238"/>
      <c r="SQL89" s="2238"/>
      <c r="SQM89" s="2238"/>
      <c r="SQN89" s="2238"/>
      <c r="SQO89" s="2238"/>
      <c r="SQP89" s="2238"/>
      <c r="SQQ89" s="2238"/>
      <c r="SQR89" s="2238"/>
      <c r="SQS89" s="2238"/>
      <c r="SQT89" s="2238"/>
      <c r="SQU89" s="2238"/>
      <c r="SQV89" s="2238"/>
      <c r="SQW89" s="2238"/>
      <c r="SQX89" s="2238"/>
      <c r="SQY89" s="2238"/>
      <c r="SQZ89" s="2238"/>
      <c r="SRA89" s="2238"/>
      <c r="SRB89" s="2238"/>
      <c r="SRC89" s="2238"/>
      <c r="SRD89" s="2238"/>
      <c r="SRE89" s="2238"/>
      <c r="SRF89" s="2238"/>
      <c r="SRG89" s="2238"/>
      <c r="SRH89" s="2238"/>
      <c r="SRI89" s="2238"/>
      <c r="SRJ89" s="2238"/>
      <c r="SRK89" s="2238"/>
      <c r="SRL89" s="2238"/>
      <c r="SRM89" s="2238"/>
      <c r="SRN89" s="2238"/>
      <c r="SRO89" s="2238"/>
      <c r="SRP89" s="2238"/>
      <c r="SRQ89" s="2238"/>
      <c r="SRR89" s="2238"/>
      <c r="SRS89" s="2238"/>
      <c r="SRT89" s="2238"/>
      <c r="SRU89" s="2238"/>
      <c r="SRV89" s="2238"/>
      <c r="SRW89" s="2238"/>
      <c r="SRX89" s="2238"/>
      <c r="SRY89" s="2238"/>
      <c r="SRZ89" s="2238"/>
      <c r="SSA89" s="2238"/>
      <c r="SSB89" s="2238"/>
      <c r="SSC89" s="2238"/>
      <c r="SSD89" s="2238"/>
      <c r="SSE89" s="2238"/>
      <c r="SSF89" s="2238"/>
      <c r="SSG89" s="2238"/>
      <c r="SSH89" s="2238"/>
      <c r="SSI89" s="2238"/>
      <c r="SSJ89" s="2238"/>
      <c r="SSK89" s="2238"/>
      <c r="SSL89" s="2238"/>
      <c r="SSM89" s="2238"/>
      <c r="SSN89" s="2238"/>
      <c r="SSO89" s="2238"/>
      <c r="SSP89" s="2238"/>
      <c r="SSQ89" s="2238"/>
      <c r="SSR89" s="2238"/>
      <c r="SSS89" s="2238"/>
      <c r="SST89" s="2238"/>
      <c r="SSU89" s="2238"/>
      <c r="SSV89" s="2238"/>
      <c r="SSW89" s="2238"/>
      <c r="SSX89" s="2238"/>
      <c r="SSY89" s="2238"/>
      <c r="SSZ89" s="2238"/>
      <c r="STA89" s="2238"/>
      <c r="STB89" s="2238"/>
      <c r="STC89" s="2238"/>
      <c r="STD89" s="2238"/>
      <c r="STE89" s="2238"/>
      <c r="STF89" s="2238"/>
      <c r="STG89" s="2238"/>
      <c r="STH89" s="2238"/>
      <c r="STI89" s="2238"/>
      <c r="STJ89" s="2238"/>
      <c r="STK89" s="2238"/>
      <c r="STL89" s="2238"/>
      <c r="STM89" s="2238"/>
      <c r="STN89" s="2238"/>
      <c r="STO89" s="2238"/>
      <c r="STP89" s="2238"/>
      <c r="STQ89" s="2238"/>
      <c r="STR89" s="2238"/>
      <c r="STS89" s="2238"/>
      <c r="STT89" s="2238"/>
      <c r="STU89" s="2238"/>
      <c r="STV89" s="2238"/>
      <c r="STW89" s="2238"/>
      <c r="STX89" s="2238"/>
      <c r="STY89" s="2238"/>
      <c r="STZ89" s="2238"/>
      <c r="SUA89" s="2238"/>
      <c r="SUB89" s="2238"/>
      <c r="SUC89" s="2238"/>
      <c r="SUD89" s="2238"/>
      <c r="SUE89" s="2238"/>
      <c r="SUF89" s="2238"/>
      <c r="SUG89" s="2238"/>
      <c r="SUH89" s="2238"/>
      <c r="SUI89" s="2238"/>
      <c r="SUJ89" s="2238"/>
      <c r="SUK89" s="2238"/>
      <c r="SUL89" s="2238"/>
      <c r="SUM89" s="2238"/>
      <c r="SUN89" s="2238"/>
      <c r="SUO89" s="2238"/>
      <c r="SUP89" s="2238"/>
      <c r="SUQ89" s="2238"/>
      <c r="SUR89" s="2238"/>
      <c r="SUS89" s="2238"/>
      <c r="SUT89" s="2238"/>
      <c r="SUU89" s="2238"/>
      <c r="SUV89" s="2238"/>
      <c r="SUW89" s="2238"/>
      <c r="SUX89" s="2238"/>
      <c r="SUY89" s="2238"/>
      <c r="SUZ89" s="2238"/>
      <c r="SVA89" s="2238"/>
      <c r="SVB89" s="2238"/>
      <c r="SVC89" s="2238"/>
      <c r="SVD89" s="2238"/>
      <c r="SVE89" s="2238"/>
      <c r="SVF89" s="2238"/>
      <c r="SVG89" s="2238"/>
      <c r="SVH89" s="2238"/>
      <c r="SVI89" s="2238"/>
      <c r="SVJ89" s="2238"/>
      <c r="SVK89" s="2238"/>
      <c r="SVL89" s="2238"/>
      <c r="SVM89" s="2238"/>
      <c r="SVN89" s="2238"/>
      <c r="SVO89" s="2238"/>
      <c r="SVP89" s="2238"/>
      <c r="SVQ89" s="2238"/>
      <c r="SVR89" s="2238"/>
      <c r="SVS89" s="2238"/>
      <c r="SVT89" s="2238"/>
      <c r="SVU89" s="2238"/>
      <c r="SVV89" s="2238"/>
      <c r="SVW89" s="2238"/>
      <c r="SVX89" s="2238"/>
      <c r="SVY89" s="2238"/>
      <c r="SVZ89" s="2238"/>
      <c r="SWA89" s="2238"/>
      <c r="SWB89" s="2238"/>
      <c r="SWC89" s="2238"/>
      <c r="SWD89" s="2238"/>
      <c r="SWE89" s="2238"/>
      <c r="SWF89" s="2238"/>
      <c r="SWG89" s="2238"/>
      <c r="SWH89" s="2238"/>
      <c r="SWI89" s="2238"/>
      <c r="SWJ89" s="2238"/>
      <c r="SWK89" s="2238"/>
      <c r="SWL89" s="2238"/>
      <c r="SWM89" s="2238"/>
      <c r="SWN89" s="2238"/>
      <c r="SWO89" s="2238"/>
      <c r="SWP89" s="2238"/>
      <c r="SWQ89" s="2238"/>
      <c r="SWR89" s="2238"/>
      <c r="SWS89" s="2238"/>
      <c r="SWT89" s="2238"/>
      <c r="SWU89" s="2238"/>
      <c r="SWV89" s="2238"/>
      <c r="SWW89" s="2238"/>
      <c r="SWX89" s="2238"/>
      <c r="SWY89" s="2238"/>
      <c r="SWZ89" s="2238"/>
      <c r="SXA89" s="2238"/>
      <c r="SXB89" s="2238"/>
      <c r="SXC89" s="2238"/>
      <c r="SXD89" s="2238"/>
      <c r="SXE89" s="2238"/>
      <c r="SXF89" s="2238"/>
      <c r="SXG89" s="2238"/>
      <c r="SXH89" s="2238"/>
      <c r="SXI89" s="2238"/>
      <c r="SXJ89" s="2238"/>
      <c r="SXK89" s="2238"/>
      <c r="SXL89" s="2238"/>
      <c r="SXM89" s="2238"/>
      <c r="SXN89" s="2238"/>
      <c r="SXO89" s="2238"/>
      <c r="SXP89" s="2238"/>
      <c r="SXQ89" s="2238"/>
      <c r="SXR89" s="2238"/>
      <c r="SXS89" s="2238"/>
      <c r="SXT89" s="2238"/>
      <c r="SXU89" s="2238"/>
      <c r="SXV89" s="2238"/>
      <c r="SXW89" s="2238"/>
      <c r="SXX89" s="2238"/>
      <c r="SXY89" s="2238"/>
      <c r="SXZ89" s="2238"/>
      <c r="SYA89" s="2238"/>
      <c r="SYB89" s="2238"/>
      <c r="SYC89" s="2238"/>
      <c r="SYD89" s="2238"/>
      <c r="SYE89" s="2238"/>
      <c r="SYF89" s="2238"/>
      <c r="SYG89" s="2238"/>
      <c r="SYH89" s="2238"/>
      <c r="SYI89" s="2238"/>
      <c r="SYJ89" s="2238"/>
      <c r="SYK89" s="2238"/>
      <c r="SYL89" s="2238"/>
      <c r="SYM89" s="2238"/>
      <c r="SYN89" s="2238"/>
      <c r="SYO89" s="2238"/>
      <c r="SYP89" s="2238"/>
      <c r="SYQ89" s="2238"/>
      <c r="SYR89" s="2238"/>
      <c r="SYS89" s="2238"/>
      <c r="SYT89" s="2238"/>
      <c r="SYU89" s="2238"/>
      <c r="SYV89" s="2238"/>
      <c r="SYW89" s="2238"/>
      <c r="SYX89" s="2238"/>
      <c r="SYY89" s="2238"/>
      <c r="SYZ89" s="2238"/>
      <c r="SZA89" s="2238"/>
      <c r="SZB89" s="2238"/>
      <c r="SZC89" s="2238"/>
      <c r="SZD89" s="2238"/>
      <c r="SZE89" s="2238"/>
      <c r="SZF89" s="2238"/>
      <c r="SZG89" s="2238"/>
      <c r="SZH89" s="2238"/>
      <c r="SZI89" s="2238"/>
      <c r="SZJ89" s="2238"/>
      <c r="SZK89" s="2238"/>
      <c r="SZL89" s="2238"/>
      <c r="SZM89" s="2238"/>
      <c r="SZN89" s="2238"/>
      <c r="SZO89" s="2238"/>
      <c r="SZP89" s="2238"/>
      <c r="SZQ89" s="2238"/>
      <c r="SZR89" s="2238"/>
      <c r="SZS89" s="2238"/>
      <c r="SZT89" s="2238"/>
      <c r="SZU89" s="2238"/>
      <c r="SZV89" s="2238"/>
      <c r="SZW89" s="2238"/>
      <c r="SZX89" s="2238"/>
      <c r="SZY89" s="2238"/>
      <c r="SZZ89" s="2238"/>
      <c r="TAA89" s="2238"/>
      <c r="TAB89" s="2238"/>
      <c r="TAC89" s="2238"/>
      <c r="TAD89" s="2238"/>
      <c r="TAE89" s="2238"/>
      <c r="TAF89" s="2238"/>
      <c r="TAG89" s="2238"/>
      <c r="TAH89" s="2238"/>
      <c r="TAI89" s="2238"/>
      <c r="TAJ89" s="2238"/>
      <c r="TAK89" s="2238"/>
      <c r="TAL89" s="2238"/>
      <c r="TAM89" s="2238"/>
      <c r="TAN89" s="2238"/>
      <c r="TAO89" s="2238"/>
      <c r="TAP89" s="2238"/>
      <c r="TAQ89" s="2238"/>
      <c r="TAR89" s="2238"/>
      <c r="TAS89" s="2238"/>
      <c r="TAT89" s="2238"/>
      <c r="TAU89" s="2238"/>
      <c r="TAV89" s="2238"/>
      <c r="TAW89" s="2238"/>
      <c r="TAX89" s="2238"/>
      <c r="TAY89" s="2238"/>
      <c r="TAZ89" s="2238"/>
      <c r="TBA89" s="2238"/>
      <c r="TBB89" s="2238"/>
      <c r="TBC89" s="2238"/>
      <c r="TBD89" s="2238"/>
      <c r="TBE89" s="2238"/>
      <c r="TBF89" s="2238"/>
      <c r="TBG89" s="2238"/>
      <c r="TBH89" s="2238"/>
      <c r="TBI89" s="2238"/>
      <c r="TBJ89" s="2238"/>
      <c r="TBK89" s="2238"/>
      <c r="TBL89" s="2238"/>
      <c r="TBM89" s="2238"/>
      <c r="TBN89" s="2238"/>
      <c r="TBO89" s="2238"/>
      <c r="TBP89" s="2238"/>
      <c r="TBQ89" s="2238"/>
      <c r="TBR89" s="2238"/>
      <c r="TBS89" s="2238"/>
      <c r="TBT89" s="2238"/>
      <c r="TBU89" s="2238"/>
      <c r="TBV89" s="2238"/>
      <c r="TBW89" s="2238"/>
      <c r="TBX89" s="2238"/>
      <c r="TBY89" s="2238"/>
      <c r="TBZ89" s="2238"/>
      <c r="TCA89" s="2238"/>
      <c r="TCB89" s="2238"/>
      <c r="TCC89" s="2238"/>
      <c r="TCD89" s="2238"/>
      <c r="TCE89" s="2238"/>
      <c r="TCF89" s="2238"/>
      <c r="TCG89" s="2238"/>
      <c r="TCH89" s="2238"/>
      <c r="TCI89" s="2238"/>
      <c r="TCJ89" s="2238"/>
      <c r="TCK89" s="2238"/>
      <c r="TCL89" s="2238"/>
      <c r="TCM89" s="2238"/>
      <c r="TCN89" s="2238"/>
      <c r="TCO89" s="2238"/>
      <c r="TCP89" s="2238"/>
      <c r="TCQ89" s="2238"/>
      <c r="TCR89" s="2238"/>
      <c r="TCS89" s="2238"/>
      <c r="TCT89" s="2238"/>
      <c r="TCU89" s="2238"/>
      <c r="TCV89" s="2238"/>
      <c r="TCW89" s="2238"/>
      <c r="TCX89" s="2238"/>
      <c r="TCY89" s="2238"/>
      <c r="TCZ89" s="2238"/>
      <c r="TDA89" s="2238"/>
      <c r="TDB89" s="2238"/>
      <c r="TDC89" s="2238"/>
      <c r="TDD89" s="2238"/>
      <c r="TDE89" s="2238"/>
      <c r="TDF89" s="2238"/>
      <c r="TDG89" s="2238"/>
      <c r="TDH89" s="2238"/>
      <c r="TDI89" s="2238"/>
      <c r="TDJ89" s="2238"/>
      <c r="TDK89" s="2238"/>
      <c r="TDL89" s="2238"/>
      <c r="TDM89" s="2238"/>
      <c r="TDN89" s="2238"/>
      <c r="TDO89" s="2238"/>
      <c r="TDP89" s="2238"/>
      <c r="TDQ89" s="2238"/>
      <c r="TDR89" s="2238"/>
      <c r="TDS89" s="2238"/>
      <c r="TDT89" s="2238"/>
      <c r="TDU89" s="2238"/>
      <c r="TDV89" s="2238"/>
      <c r="TDW89" s="2238"/>
      <c r="TDX89" s="2238"/>
      <c r="TDY89" s="2238"/>
      <c r="TDZ89" s="2238"/>
      <c r="TEA89" s="2238"/>
      <c r="TEB89" s="2238"/>
      <c r="TEC89" s="2238"/>
      <c r="TED89" s="2238"/>
      <c r="TEE89" s="2238"/>
      <c r="TEF89" s="2238"/>
      <c r="TEG89" s="2238"/>
      <c r="TEH89" s="2238"/>
      <c r="TEI89" s="2238"/>
      <c r="TEJ89" s="2238"/>
      <c r="TEK89" s="2238"/>
      <c r="TEL89" s="2238"/>
      <c r="TEM89" s="2238"/>
      <c r="TEN89" s="2238"/>
      <c r="TEO89" s="2238"/>
      <c r="TEP89" s="2238"/>
      <c r="TEQ89" s="2238"/>
      <c r="TER89" s="2238"/>
      <c r="TES89" s="2238"/>
      <c r="TET89" s="2238"/>
      <c r="TEU89" s="2238"/>
      <c r="TEV89" s="2238"/>
      <c r="TEW89" s="2238"/>
      <c r="TEX89" s="2238"/>
      <c r="TEY89" s="2238"/>
      <c r="TEZ89" s="2238"/>
      <c r="TFA89" s="2238"/>
      <c r="TFB89" s="2238"/>
      <c r="TFC89" s="2238"/>
      <c r="TFD89" s="2238"/>
      <c r="TFE89" s="2238"/>
      <c r="TFF89" s="2238"/>
      <c r="TFG89" s="2238"/>
      <c r="TFH89" s="2238"/>
      <c r="TFI89" s="2238"/>
      <c r="TFJ89" s="2238"/>
      <c r="TFK89" s="2238"/>
      <c r="TFL89" s="2238"/>
      <c r="TFM89" s="2238"/>
      <c r="TFN89" s="2238"/>
      <c r="TFO89" s="2238"/>
      <c r="TFP89" s="2238"/>
      <c r="TFQ89" s="2238"/>
      <c r="TFR89" s="2238"/>
      <c r="TFS89" s="2238"/>
      <c r="TFT89" s="2238"/>
      <c r="TFU89" s="2238"/>
      <c r="TFV89" s="2238"/>
      <c r="TFW89" s="2238"/>
      <c r="TFX89" s="2238"/>
      <c r="TFY89" s="2238"/>
      <c r="TFZ89" s="2238"/>
      <c r="TGA89" s="2238"/>
      <c r="TGB89" s="2238"/>
      <c r="TGC89" s="2238"/>
      <c r="TGD89" s="2238"/>
      <c r="TGE89" s="2238"/>
      <c r="TGF89" s="2238"/>
      <c r="TGG89" s="2238"/>
      <c r="TGH89" s="2238"/>
      <c r="TGI89" s="2238"/>
      <c r="TGJ89" s="2238"/>
      <c r="TGK89" s="2238"/>
      <c r="TGL89" s="2238"/>
      <c r="TGM89" s="2238"/>
      <c r="TGN89" s="2238"/>
      <c r="TGO89" s="2238"/>
      <c r="TGP89" s="2238"/>
      <c r="TGQ89" s="2238"/>
      <c r="TGR89" s="2238"/>
      <c r="TGS89" s="2238"/>
      <c r="TGT89" s="2238"/>
      <c r="TGU89" s="2238"/>
      <c r="TGV89" s="2238"/>
      <c r="TGW89" s="2238"/>
      <c r="TGX89" s="2238"/>
      <c r="TGY89" s="2238"/>
      <c r="TGZ89" s="2238"/>
      <c r="THA89" s="2238"/>
      <c r="THB89" s="2238"/>
      <c r="THC89" s="2238"/>
      <c r="THD89" s="2238"/>
      <c r="THE89" s="2238"/>
      <c r="THF89" s="2238"/>
      <c r="THG89" s="2238"/>
      <c r="THH89" s="2238"/>
      <c r="THI89" s="2238"/>
      <c r="THJ89" s="2238"/>
      <c r="THK89" s="2238"/>
      <c r="THL89" s="2238"/>
      <c r="THM89" s="2238"/>
      <c r="THN89" s="2238"/>
      <c r="THO89" s="2238"/>
      <c r="THP89" s="2238"/>
      <c r="THQ89" s="2238"/>
      <c r="THR89" s="2238"/>
      <c r="THS89" s="2238"/>
      <c r="THT89" s="2238"/>
      <c r="THU89" s="2238"/>
      <c r="THV89" s="2238"/>
      <c r="THW89" s="2238"/>
      <c r="THX89" s="2238"/>
      <c r="THY89" s="2238"/>
      <c r="THZ89" s="2238"/>
      <c r="TIA89" s="2238"/>
      <c r="TIB89" s="2238"/>
      <c r="TIC89" s="2238"/>
      <c r="TID89" s="2238"/>
      <c r="TIE89" s="2238"/>
      <c r="TIF89" s="2238"/>
      <c r="TIG89" s="2238"/>
      <c r="TIH89" s="2238"/>
      <c r="TII89" s="2238"/>
      <c r="TIJ89" s="2238"/>
      <c r="TIK89" s="2238"/>
      <c r="TIL89" s="2238"/>
      <c r="TIM89" s="2238"/>
      <c r="TIN89" s="2238"/>
      <c r="TIO89" s="2238"/>
      <c r="TIP89" s="2238"/>
      <c r="TIQ89" s="2238"/>
      <c r="TIR89" s="2238"/>
      <c r="TIS89" s="2238"/>
      <c r="TIT89" s="2238"/>
      <c r="TIU89" s="2238"/>
      <c r="TIV89" s="2238"/>
      <c r="TIW89" s="2238"/>
      <c r="TIX89" s="2238"/>
      <c r="TIY89" s="2238"/>
      <c r="TIZ89" s="2238"/>
      <c r="TJA89" s="2238"/>
      <c r="TJB89" s="2238"/>
      <c r="TJC89" s="2238"/>
      <c r="TJD89" s="2238"/>
      <c r="TJE89" s="2238"/>
      <c r="TJF89" s="2238"/>
      <c r="TJG89" s="2238"/>
      <c r="TJH89" s="2238"/>
      <c r="TJI89" s="2238"/>
      <c r="TJJ89" s="2238"/>
      <c r="TJK89" s="2238"/>
      <c r="TJL89" s="2238"/>
      <c r="TJM89" s="2238"/>
      <c r="TJN89" s="2238"/>
      <c r="TJO89" s="2238"/>
      <c r="TJP89" s="2238"/>
      <c r="TJQ89" s="2238"/>
      <c r="TJR89" s="2238"/>
      <c r="TJS89" s="2238"/>
      <c r="TJT89" s="2238"/>
      <c r="TJU89" s="2238"/>
      <c r="TJV89" s="2238"/>
      <c r="TJW89" s="2238"/>
      <c r="TJX89" s="2238"/>
      <c r="TJY89" s="2238"/>
      <c r="TJZ89" s="2238"/>
      <c r="TKA89" s="2238"/>
      <c r="TKB89" s="2238"/>
      <c r="TKC89" s="2238"/>
      <c r="TKD89" s="2238"/>
      <c r="TKE89" s="2238"/>
      <c r="TKF89" s="2238"/>
      <c r="TKG89" s="2238"/>
      <c r="TKH89" s="2238"/>
      <c r="TKI89" s="2238"/>
      <c r="TKJ89" s="2238"/>
      <c r="TKK89" s="2238"/>
      <c r="TKL89" s="2238"/>
      <c r="TKM89" s="2238"/>
      <c r="TKN89" s="2238"/>
      <c r="TKO89" s="2238"/>
      <c r="TKP89" s="2238"/>
      <c r="TKQ89" s="2238"/>
      <c r="TKR89" s="2238"/>
      <c r="TKS89" s="2238"/>
      <c r="TKT89" s="2238"/>
      <c r="TKU89" s="2238"/>
      <c r="TKV89" s="2238"/>
      <c r="TKW89" s="2238"/>
      <c r="TKX89" s="2238"/>
      <c r="TKY89" s="2238"/>
      <c r="TKZ89" s="2238"/>
      <c r="TLA89" s="2238"/>
      <c r="TLB89" s="2238"/>
      <c r="TLC89" s="2238"/>
      <c r="TLD89" s="2238"/>
      <c r="TLE89" s="2238"/>
      <c r="TLF89" s="2238"/>
      <c r="TLG89" s="2238"/>
      <c r="TLH89" s="2238"/>
      <c r="TLI89" s="2238"/>
      <c r="TLJ89" s="2238"/>
      <c r="TLK89" s="2238"/>
      <c r="TLL89" s="2238"/>
      <c r="TLM89" s="2238"/>
      <c r="TLN89" s="2238"/>
      <c r="TLO89" s="2238"/>
      <c r="TLP89" s="2238"/>
      <c r="TLQ89" s="2238"/>
      <c r="TLR89" s="2238"/>
      <c r="TLS89" s="2238"/>
      <c r="TLT89" s="2238"/>
      <c r="TLU89" s="2238"/>
      <c r="TLV89" s="2238"/>
      <c r="TLW89" s="2238"/>
      <c r="TLX89" s="2238"/>
      <c r="TLY89" s="2238"/>
      <c r="TLZ89" s="2238"/>
      <c r="TMA89" s="2238"/>
      <c r="TMB89" s="2238"/>
      <c r="TMC89" s="2238"/>
      <c r="TMD89" s="2238"/>
      <c r="TME89" s="2238"/>
      <c r="TMF89" s="2238"/>
      <c r="TMG89" s="2238"/>
      <c r="TMH89" s="2238"/>
      <c r="TMI89" s="2238"/>
      <c r="TMJ89" s="2238"/>
      <c r="TMK89" s="2238"/>
      <c r="TML89" s="2238"/>
      <c r="TMM89" s="2238"/>
      <c r="TMN89" s="2238"/>
      <c r="TMO89" s="2238"/>
      <c r="TMP89" s="2238"/>
      <c r="TMQ89" s="2238"/>
      <c r="TMR89" s="2238"/>
      <c r="TMS89" s="2238"/>
      <c r="TMT89" s="2238"/>
      <c r="TMU89" s="2238"/>
      <c r="TMV89" s="2238"/>
      <c r="TMW89" s="2238"/>
      <c r="TMX89" s="2238"/>
      <c r="TMY89" s="2238"/>
      <c r="TMZ89" s="2238"/>
      <c r="TNA89" s="2238"/>
      <c r="TNB89" s="2238"/>
      <c r="TNC89" s="2238"/>
      <c r="TND89" s="2238"/>
      <c r="TNE89" s="2238"/>
      <c r="TNF89" s="2238"/>
      <c r="TNG89" s="2238"/>
      <c r="TNH89" s="2238"/>
      <c r="TNI89" s="2238"/>
      <c r="TNJ89" s="2238"/>
      <c r="TNK89" s="2238"/>
      <c r="TNL89" s="2238"/>
      <c r="TNM89" s="2238"/>
      <c r="TNN89" s="2238"/>
      <c r="TNO89" s="2238"/>
      <c r="TNP89" s="2238"/>
      <c r="TNQ89" s="2238"/>
      <c r="TNR89" s="2238"/>
      <c r="TNS89" s="2238"/>
      <c r="TNT89" s="2238"/>
      <c r="TNU89" s="2238"/>
      <c r="TNV89" s="2238"/>
      <c r="TNW89" s="2238"/>
      <c r="TNX89" s="2238"/>
      <c r="TNY89" s="2238"/>
      <c r="TNZ89" s="2238"/>
      <c r="TOA89" s="2238"/>
      <c r="TOB89" s="2238"/>
      <c r="TOC89" s="2238"/>
      <c r="TOD89" s="2238"/>
      <c r="TOE89" s="2238"/>
      <c r="TOF89" s="2238"/>
      <c r="TOG89" s="2238"/>
      <c r="TOH89" s="2238"/>
      <c r="TOI89" s="2238"/>
      <c r="TOJ89" s="2238"/>
      <c r="TOK89" s="2238"/>
      <c r="TOL89" s="2238"/>
      <c r="TOM89" s="2238"/>
      <c r="TON89" s="2238"/>
      <c r="TOO89" s="2238"/>
      <c r="TOP89" s="2238"/>
      <c r="TOQ89" s="2238"/>
      <c r="TOR89" s="2238"/>
      <c r="TOS89" s="2238"/>
      <c r="TOT89" s="2238"/>
      <c r="TOU89" s="2238"/>
      <c r="TOV89" s="2238"/>
      <c r="TOW89" s="2238"/>
      <c r="TOX89" s="2238"/>
      <c r="TOY89" s="2238"/>
      <c r="TOZ89" s="2238"/>
      <c r="TPA89" s="2238"/>
      <c r="TPB89" s="2238"/>
      <c r="TPC89" s="2238"/>
      <c r="TPD89" s="2238"/>
      <c r="TPE89" s="2238"/>
      <c r="TPF89" s="2238"/>
      <c r="TPG89" s="2238"/>
      <c r="TPH89" s="2238"/>
      <c r="TPI89" s="2238"/>
      <c r="TPJ89" s="2238"/>
      <c r="TPK89" s="2238"/>
      <c r="TPL89" s="2238"/>
      <c r="TPM89" s="2238"/>
      <c r="TPN89" s="2238"/>
      <c r="TPO89" s="2238"/>
      <c r="TPP89" s="2238"/>
      <c r="TPQ89" s="2238"/>
      <c r="TPR89" s="2238"/>
      <c r="TPS89" s="2238"/>
      <c r="TPT89" s="2238"/>
      <c r="TPU89" s="2238"/>
      <c r="TPV89" s="2238"/>
      <c r="TPW89" s="2238"/>
      <c r="TPX89" s="2238"/>
      <c r="TPY89" s="2238"/>
      <c r="TPZ89" s="2238"/>
      <c r="TQA89" s="2238"/>
      <c r="TQB89" s="2238"/>
      <c r="TQC89" s="2238"/>
      <c r="TQD89" s="2238"/>
      <c r="TQE89" s="2238"/>
      <c r="TQF89" s="2238"/>
      <c r="TQG89" s="2238"/>
      <c r="TQH89" s="2238"/>
      <c r="TQI89" s="2238"/>
      <c r="TQJ89" s="2238"/>
      <c r="TQK89" s="2238"/>
      <c r="TQL89" s="2238"/>
      <c r="TQM89" s="2238"/>
      <c r="TQN89" s="2238"/>
      <c r="TQO89" s="2238"/>
      <c r="TQP89" s="2238"/>
      <c r="TQQ89" s="2238"/>
      <c r="TQR89" s="2238"/>
      <c r="TQS89" s="2238"/>
      <c r="TQT89" s="2238"/>
      <c r="TQU89" s="2238"/>
      <c r="TQV89" s="2238"/>
      <c r="TQW89" s="2238"/>
      <c r="TQX89" s="2238"/>
      <c r="TQY89" s="2238"/>
      <c r="TQZ89" s="2238"/>
      <c r="TRA89" s="2238"/>
      <c r="TRB89" s="2238"/>
      <c r="TRC89" s="2238"/>
      <c r="TRD89" s="2238"/>
      <c r="TRE89" s="2238"/>
      <c r="TRF89" s="2238"/>
      <c r="TRG89" s="2238"/>
      <c r="TRH89" s="2238"/>
      <c r="TRI89" s="2238"/>
      <c r="TRJ89" s="2238"/>
      <c r="TRK89" s="2238"/>
      <c r="TRL89" s="2238"/>
      <c r="TRM89" s="2238"/>
      <c r="TRN89" s="2238"/>
      <c r="TRO89" s="2238"/>
      <c r="TRP89" s="2238"/>
      <c r="TRQ89" s="2238"/>
      <c r="TRR89" s="2238"/>
      <c r="TRS89" s="2238"/>
      <c r="TRT89" s="2238"/>
      <c r="TRU89" s="2238"/>
      <c r="TRV89" s="2238"/>
      <c r="TRW89" s="2238"/>
      <c r="TRX89" s="2238"/>
      <c r="TRY89" s="2238"/>
      <c r="TRZ89" s="2238"/>
      <c r="TSA89" s="2238"/>
      <c r="TSB89" s="2238"/>
      <c r="TSC89" s="2238"/>
      <c r="TSD89" s="2238"/>
      <c r="TSE89" s="2238"/>
      <c r="TSF89" s="2238"/>
      <c r="TSG89" s="2238"/>
      <c r="TSH89" s="2238"/>
      <c r="TSI89" s="2238"/>
      <c r="TSJ89" s="2238"/>
      <c r="TSK89" s="2238"/>
      <c r="TSL89" s="2238"/>
      <c r="TSM89" s="2238"/>
      <c r="TSN89" s="2238"/>
      <c r="TSO89" s="2238"/>
      <c r="TSP89" s="2238"/>
      <c r="TSQ89" s="2238"/>
      <c r="TSR89" s="2238"/>
      <c r="TSS89" s="2238"/>
      <c r="TST89" s="2238"/>
      <c r="TSU89" s="2238"/>
      <c r="TSV89" s="2238"/>
      <c r="TSW89" s="2238"/>
      <c r="TSX89" s="2238"/>
      <c r="TSY89" s="2238"/>
      <c r="TSZ89" s="2238"/>
      <c r="TTA89" s="2238"/>
      <c r="TTB89" s="2238"/>
      <c r="TTC89" s="2238"/>
      <c r="TTD89" s="2238"/>
      <c r="TTE89" s="2238"/>
      <c r="TTF89" s="2238"/>
      <c r="TTG89" s="2238"/>
      <c r="TTH89" s="2238"/>
      <c r="TTI89" s="2238"/>
      <c r="TTJ89" s="2238"/>
      <c r="TTK89" s="2238"/>
      <c r="TTL89" s="2238"/>
      <c r="TTM89" s="2238"/>
      <c r="TTN89" s="2238"/>
      <c r="TTO89" s="2238"/>
      <c r="TTP89" s="2238"/>
      <c r="TTQ89" s="2238"/>
      <c r="TTR89" s="2238"/>
      <c r="TTS89" s="2238"/>
      <c r="TTT89" s="2238"/>
      <c r="TTU89" s="2238"/>
      <c r="TTV89" s="2238"/>
      <c r="TTW89" s="2238"/>
      <c r="TTX89" s="2238"/>
      <c r="TTY89" s="2238"/>
      <c r="TTZ89" s="2238"/>
      <c r="TUA89" s="2238"/>
      <c r="TUB89" s="2238"/>
      <c r="TUC89" s="2238"/>
      <c r="TUD89" s="2238"/>
      <c r="TUE89" s="2238"/>
      <c r="TUF89" s="2238"/>
      <c r="TUG89" s="2238"/>
      <c r="TUH89" s="2238"/>
      <c r="TUI89" s="2238"/>
      <c r="TUJ89" s="2238"/>
      <c r="TUK89" s="2238"/>
      <c r="TUL89" s="2238"/>
      <c r="TUM89" s="2238"/>
      <c r="TUN89" s="2238"/>
      <c r="TUO89" s="2238"/>
      <c r="TUP89" s="2238"/>
      <c r="TUQ89" s="2238"/>
      <c r="TUR89" s="2238"/>
      <c r="TUS89" s="2238"/>
      <c r="TUT89" s="2238"/>
      <c r="TUU89" s="2238"/>
      <c r="TUV89" s="2238"/>
      <c r="TUW89" s="2238"/>
      <c r="TUX89" s="2238"/>
      <c r="TUY89" s="2238"/>
      <c r="TUZ89" s="2238"/>
      <c r="TVA89" s="2238"/>
      <c r="TVB89" s="2238"/>
      <c r="TVC89" s="2238"/>
      <c r="TVD89" s="2238"/>
      <c r="TVE89" s="2238"/>
      <c r="TVF89" s="2238"/>
      <c r="TVG89" s="2238"/>
      <c r="TVH89" s="2238"/>
      <c r="TVI89" s="2238"/>
      <c r="TVJ89" s="2238"/>
      <c r="TVK89" s="2238"/>
      <c r="TVL89" s="2238"/>
      <c r="TVM89" s="2238"/>
      <c r="TVN89" s="2238"/>
      <c r="TVO89" s="2238"/>
      <c r="TVP89" s="2238"/>
      <c r="TVQ89" s="2238"/>
      <c r="TVR89" s="2238"/>
      <c r="TVS89" s="2238"/>
      <c r="TVT89" s="2238"/>
      <c r="TVU89" s="2238"/>
      <c r="TVV89" s="2238"/>
      <c r="TVW89" s="2238"/>
      <c r="TVX89" s="2238"/>
      <c r="TVY89" s="2238"/>
      <c r="TVZ89" s="2238"/>
      <c r="TWA89" s="2238"/>
      <c r="TWB89" s="2238"/>
      <c r="TWC89" s="2238"/>
      <c r="TWD89" s="2238"/>
      <c r="TWE89" s="2238"/>
      <c r="TWF89" s="2238"/>
      <c r="TWG89" s="2238"/>
      <c r="TWH89" s="2238"/>
      <c r="TWI89" s="2238"/>
      <c r="TWJ89" s="2238"/>
      <c r="TWK89" s="2238"/>
      <c r="TWL89" s="2238"/>
      <c r="TWM89" s="2238"/>
      <c r="TWN89" s="2238"/>
      <c r="TWO89" s="2238"/>
      <c r="TWP89" s="2238"/>
      <c r="TWQ89" s="2238"/>
      <c r="TWR89" s="2238"/>
      <c r="TWS89" s="2238"/>
      <c r="TWT89" s="2238"/>
      <c r="TWU89" s="2238"/>
      <c r="TWV89" s="2238"/>
      <c r="TWW89" s="2238"/>
      <c r="TWX89" s="2238"/>
      <c r="TWY89" s="2238"/>
      <c r="TWZ89" s="2238"/>
      <c r="TXA89" s="2238"/>
      <c r="TXB89" s="2238"/>
      <c r="TXC89" s="2238"/>
      <c r="TXD89" s="2238"/>
      <c r="TXE89" s="2238"/>
      <c r="TXF89" s="2238"/>
      <c r="TXG89" s="2238"/>
      <c r="TXH89" s="2238"/>
      <c r="TXI89" s="2238"/>
      <c r="TXJ89" s="2238"/>
      <c r="TXK89" s="2238"/>
      <c r="TXL89" s="2238"/>
      <c r="TXM89" s="2238"/>
      <c r="TXN89" s="2238"/>
      <c r="TXO89" s="2238"/>
      <c r="TXP89" s="2238"/>
      <c r="TXQ89" s="2238"/>
      <c r="TXR89" s="2238"/>
      <c r="TXS89" s="2238"/>
      <c r="TXT89" s="2238"/>
      <c r="TXU89" s="2238"/>
      <c r="TXV89" s="2238"/>
      <c r="TXW89" s="2238"/>
      <c r="TXX89" s="2238"/>
      <c r="TXY89" s="2238"/>
      <c r="TXZ89" s="2238"/>
      <c r="TYA89" s="2238"/>
      <c r="TYB89" s="2238"/>
      <c r="TYC89" s="2238"/>
      <c r="TYD89" s="2238"/>
      <c r="TYE89" s="2238"/>
      <c r="TYF89" s="2238"/>
      <c r="TYG89" s="2238"/>
      <c r="TYH89" s="2238"/>
      <c r="TYI89" s="2238"/>
      <c r="TYJ89" s="2238"/>
      <c r="TYK89" s="2238"/>
      <c r="TYL89" s="2238"/>
      <c r="TYM89" s="2238"/>
      <c r="TYN89" s="2238"/>
      <c r="TYO89" s="2238"/>
      <c r="TYP89" s="2238"/>
      <c r="TYQ89" s="2238"/>
      <c r="TYR89" s="2238"/>
      <c r="TYS89" s="2238"/>
      <c r="TYT89" s="2238"/>
      <c r="TYU89" s="2238"/>
      <c r="TYV89" s="2238"/>
      <c r="TYW89" s="2238"/>
      <c r="TYX89" s="2238"/>
      <c r="TYY89" s="2238"/>
      <c r="TYZ89" s="2238"/>
      <c r="TZA89" s="2238"/>
      <c r="TZB89" s="2238"/>
      <c r="TZC89" s="2238"/>
      <c r="TZD89" s="2238"/>
      <c r="TZE89" s="2238"/>
      <c r="TZF89" s="2238"/>
      <c r="TZG89" s="2238"/>
      <c r="TZH89" s="2238"/>
      <c r="TZI89" s="2238"/>
      <c r="TZJ89" s="2238"/>
      <c r="TZK89" s="2238"/>
      <c r="TZL89" s="2238"/>
      <c r="TZM89" s="2238"/>
      <c r="TZN89" s="2238"/>
      <c r="TZO89" s="2238"/>
      <c r="TZP89" s="2238"/>
      <c r="TZQ89" s="2238"/>
      <c r="TZR89" s="2238"/>
      <c r="TZS89" s="2238"/>
      <c r="TZT89" s="2238"/>
      <c r="TZU89" s="2238"/>
      <c r="TZV89" s="2238"/>
      <c r="TZW89" s="2238"/>
      <c r="TZX89" s="2238"/>
      <c r="TZY89" s="2238"/>
      <c r="TZZ89" s="2238"/>
      <c r="UAA89" s="2238"/>
      <c r="UAB89" s="2238"/>
      <c r="UAC89" s="2238"/>
      <c r="UAD89" s="2238"/>
      <c r="UAE89" s="2238"/>
      <c r="UAF89" s="2238"/>
      <c r="UAG89" s="2238"/>
      <c r="UAH89" s="2238"/>
      <c r="UAI89" s="2238"/>
      <c r="UAJ89" s="2238"/>
      <c r="UAK89" s="2238"/>
      <c r="UAL89" s="2238"/>
      <c r="UAM89" s="2238"/>
      <c r="UAN89" s="2238"/>
      <c r="UAO89" s="2238"/>
      <c r="UAP89" s="2238"/>
      <c r="UAQ89" s="2238"/>
      <c r="UAR89" s="2238"/>
      <c r="UAS89" s="2238"/>
      <c r="UAT89" s="2238"/>
      <c r="UAU89" s="2238"/>
      <c r="UAV89" s="2238"/>
      <c r="UAW89" s="2238"/>
      <c r="UAX89" s="2238"/>
      <c r="UAY89" s="2238"/>
      <c r="UAZ89" s="2238"/>
      <c r="UBA89" s="2238"/>
      <c r="UBB89" s="2238"/>
      <c r="UBC89" s="2238"/>
      <c r="UBD89" s="2238"/>
      <c r="UBE89" s="2238"/>
      <c r="UBF89" s="2238"/>
      <c r="UBG89" s="2238"/>
      <c r="UBH89" s="2238"/>
      <c r="UBI89" s="2238"/>
      <c r="UBJ89" s="2238"/>
      <c r="UBK89" s="2238"/>
      <c r="UBL89" s="2238"/>
      <c r="UBM89" s="2238"/>
      <c r="UBN89" s="2238"/>
      <c r="UBO89" s="2238"/>
      <c r="UBP89" s="2238"/>
      <c r="UBQ89" s="2238"/>
      <c r="UBR89" s="2238"/>
      <c r="UBS89" s="2238"/>
      <c r="UBT89" s="2238"/>
      <c r="UBU89" s="2238"/>
      <c r="UBV89" s="2238"/>
      <c r="UBW89" s="2238"/>
      <c r="UBX89" s="2238"/>
      <c r="UBY89" s="2238"/>
      <c r="UBZ89" s="2238"/>
      <c r="UCA89" s="2238"/>
      <c r="UCB89" s="2238"/>
      <c r="UCC89" s="2238"/>
      <c r="UCD89" s="2238"/>
      <c r="UCE89" s="2238"/>
      <c r="UCF89" s="2238"/>
      <c r="UCG89" s="2238"/>
      <c r="UCH89" s="2238"/>
      <c r="UCI89" s="2238"/>
      <c r="UCJ89" s="2238"/>
      <c r="UCK89" s="2238"/>
      <c r="UCL89" s="2238"/>
      <c r="UCM89" s="2238"/>
      <c r="UCN89" s="2238"/>
      <c r="UCO89" s="2238"/>
      <c r="UCP89" s="2238"/>
      <c r="UCQ89" s="2238"/>
      <c r="UCR89" s="2238"/>
      <c r="UCS89" s="2238"/>
      <c r="UCT89" s="2238"/>
      <c r="UCU89" s="2238"/>
      <c r="UCV89" s="2238"/>
      <c r="UCW89" s="2238"/>
      <c r="UCX89" s="2238"/>
      <c r="UCY89" s="2238"/>
      <c r="UCZ89" s="2238"/>
      <c r="UDA89" s="2238"/>
      <c r="UDB89" s="2238"/>
      <c r="UDC89" s="2238"/>
      <c r="UDD89" s="2238"/>
      <c r="UDE89" s="2238"/>
      <c r="UDF89" s="2238"/>
      <c r="UDG89" s="2238"/>
      <c r="UDH89" s="2238"/>
      <c r="UDI89" s="2238"/>
      <c r="UDJ89" s="2238"/>
      <c r="UDK89" s="2238"/>
      <c r="UDL89" s="2238"/>
      <c r="UDM89" s="2238"/>
      <c r="UDN89" s="2238"/>
      <c r="UDO89" s="2238"/>
      <c r="UDP89" s="2238"/>
      <c r="UDQ89" s="2238"/>
      <c r="UDR89" s="2238"/>
      <c r="UDS89" s="2238"/>
      <c r="UDT89" s="2238"/>
      <c r="UDU89" s="2238"/>
      <c r="UDV89" s="2238"/>
      <c r="UDW89" s="2238"/>
      <c r="UDX89" s="2238"/>
      <c r="UDY89" s="2238"/>
      <c r="UDZ89" s="2238"/>
      <c r="UEA89" s="2238"/>
      <c r="UEB89" s="2238"/>
      <c r="UEC89" s="2238"/>
      <c r="UED89" s="2238"/>
      <c r="UEE89" s="2238"/>
      <c r="UEF89" s="2238"/>
      <c r="UEG89" s="2238"/>
      <c r="UEH89" s="2238"/>
      <c r="UEI89" s="2238"/>
      <c r="UEJ89" s="2238"/>
      <c r="UEK89" s="2238"/>
      <c r="UEL89" s="2238"/>
      <c r="UEM89" s="2238"/>
      <c r="UEN89" s="2238"/>
      <c r="UEO89" s="2238"/>
      <c r="UEP89" s="2238"/>
      <c r="UEQ89" s="2238"/>
      <c r="UER89" s="2238"/>
      <c r="UES89" s="2238"/>
      <c r="UET89" s="2238"/>
      <c r="UEU89" s="2238"/>
      <c r="UEV89" s="2238"/>
      <c r="UEW89" s="2238"/>
      <c r="UEX89" s="2238"/>
      <c r="UEY89" s="2238"/>
      <c r="UEZ89" s="2238"/>
      <c r="UFA89" s="2238"/>
      <c r="UFB89" s="2238"/>
      <c r="UFC89" s="2238"/>
      <c r="UFD89" s="2238"/>
      <c r="UFE89" s="2238"/>
      <c r="UFF89" s="2238"/>
      <c r="UFG89" s="2238"/>
      <c r="UFH89" s="2238"/>
      <c r="UFI89" s="2238"/>
      <c r="UFJ89" s="2238"/>
      <c r="UFK89" s="2238"/>
      <c r="UFL89" s="2238"/>
      <c r="UFM89" s="2238"/>
      <c r="UFN89" s="2238"/>
      <c r="UFO89" s="2238"/>
      <c r="UFP89" s="2238"/>
      <c r="UFQ89" s="2238"/>
      <c r="UFR89" s="2238"/>
      <c r="UFS89" s="2238"/>
      <c r="UFT89" s="2238"/>
      <c r="UFU89" s="2238"/>
      <c r="UFV89" s="2238"/>
      <c r="UFW89" s="2238"/>
      <c r="UFX89" s="2238"/>
      <c r="UFY89" s="2238"/>
      <c r="UFZ89" s="2238"/>
      <c r="UGA89" s="2238"/>
      <c r="UGB89" s="2238"/>
      <c r="UGC89" s="2238"/>
      <c r="UGD89" s="2238"/>
      <c r="UGE89" s="2238"/>
      <c r="UGF89" s="2238"/>
      <c r="UGG89" s="2238"/>
      <c r="UGH89" s="2238"/>
      <c r="UGI89" s="2238"/>
      <c r="UGJ89" s="2238"/>
      <c r="UGK89" s="2238"/>
      <c r="UGL89" s="2238"/>
      <c r="UGM89" s="2238"/>
      <c r="UGN89" s="2238"/>
      <c r="UGO89" s="2238"/>
      <c r="UGP89" s="2238"/>
      <c r="UGQ89" s="2238"/>
      <c r="UGR89" s="2238"/>
      <c r="UGS89" s="2238"/>
      <c r="UGT89" s="2238"/>
      <c r="UGU89" s="2238"/>
      <c r="UGV89" s="2238"/>
      <c r="UGW89" s="2238"/>
      <c r="UGX89" s="2238"/>
      <c r="UGY89" s="2238"/>
      <c r="UGZ89" s="2238"/>
      <c r="UHA89" s="2238"/>
      <c r="UHB89" s="2238"/>
      <c r="UHC89" s="2238"/>
      <c r="UHD89" s="2238"/>
      <c r="UHE89" s="2238"/>
      <c r="UHF89" s="2238"/>
      <c r="UHG89" s="2238"/>
      <c r="UHH89" s="2238"/>
      <c r="UHI89" s="2238"/>
      <c r="UHJ89" s="2238"/>
      <c r="UHK89" s="2238"/>
      <c r="UHL89" s="2238"/>
      <c r="UHM89" s="2238"/>
      <c r="UHN89" s="2238"/>
      <c r="UHO89" s="2238"/>
      <c r="UHP89" s="2238"/>
      <c r="UHQ89" s="2238"/>
      <c r="UHR89" s="2238"/>
      <c r="UHS89" s="2238"/>
      <c r="UHT89" s="2238"/>
      <c r="UHU89" s="2238"/>
      <c r="UHV89" s="2238"/>
      <c r="UHW89" s="2238"/>
      <c r="UHX89" s="2238"/>
      <c r="UHY89" s="2238"/>
      <c r="UHZ89" s="2238"/>
      <c r="UIA89" s="2238"/>
      <c r="UIB89" s="2238"/>
      <c r="UIC89" s="2238"/>
      <c r="UID89" s="2238"/>
      <c r="UIE89" s="2238"/>
      <c r="UIF89" s="2238"/>
      <c r="UIG89" s="2238"/>
      <c r="UIH89" s="2238"/>
      <c r="UII89" s="2238"/>
      <c r="UIJ89" s="2238"/>
      <c r="UIK89" s="2238"/>
      <c r="UIL89" s="2238"/>
      <c r="UIM89" s="2238"/>
      <c r="UIN89" s="2238"/>
      <c r="UIO89" s="2238"/>
      <c r="UIP89" s="2238"/>
      <c r="UIQ89" s="2238"/>
      <c r="UIR89" s="2238"/>
      <c r="UIS89" s="2238"/>
      <c r="UIT89" s="2238"/>
      <c r="UIU89" s="2238"/>
      <c r="UIV89" s="2238"/>
      <c r="UIW89" s="2238"/>
      <c r="UIX89" s="2238"/>
      <c r="UIY89" s="2238"/>
      <c r="UIZ89" s="2238"/>
      <c r="UJA89" s="2238"/>
      <c r="UJB89" s="2238"/>
      <c r="UJC89" s="2238"/>
      <c r="UJD89" s="2238"/>
      <c r="UJE89" s="2238"/>
      <c r="UJF89" s="2238"/>
      <c r="UJG89" s="2238"/>
      <c r="UJH89" s="2238"/>
      <c r="UJI89" s="2238"/>
      <c r="UJJ89" s="2238"/>
      <c r="UJK89" s="2238"/>
      <c r="UJL89" s="2238"/>
      <c r="UJM89" s="2238"/>
      <c r="UJN89" s="2238"/>
      <c r="UJO89" s="2238"/>
      <c r="UJP89" s="2238"/>
      <c r="UJQ89" s="2238"/>
      <c r="UJR89" s="2238"/>
      <c r="UJS89" s="2238"/>
      <c r="UJT89" s="2238"/>
      <c r="UJU89" s="2238"/>
      <c r="UJV89" s="2238"/>
      <c r="UJW89" s="2238"/>
      <c r="UJX89" s="2238"/>
      <c r="UJY89" s="2238"/>
      <c r="UJZ89" s="2238"/>
      <c r="UKA89" s="2238"/>
      <c r="UKB89" s="2238"/>
      <c r="UKC89" s="2238"/>
      <c r="UKD89" s="2238"/>
      <c r="UKE89" s="2238"/>
      <c r="UKF89" s="2238"/>
      <c r="UKG89" s="2238"/>
      <c r="UKH89" s="2238"/>
      <c r="UKI89" s="2238"/>
      <c r="UKJ89" s="2238"/>
      <c r="UKK89" s="2238"/>
      <c r="UKL89" s="2238"/>
      <c r="UKM89" s="2238"/>
      <c r="UKN89" s="2238"/>
      <c r="UKO89" s="2238"/>
      <c r="UKP89" s="2238"/>
      <c r="UKQ89" s="2238"/>
      <c r="UKR89" s="2238"/>
      <c r="UKS89" s="2238"/>
      <c r="UKT89" s="2238"/>
      <c r="UKU89" s="2238"/>
      <c r="UKV89" s="2238"/>
      <c r="UKW89" s="2238"/>
      <c r="UKX89" s="2238"/>
      <c r="UKY89" s="2238"/>
      <c r="UKZ89" s="2238"/>
      <c r="ULA89" s="2238"/>
      <c r="ULB89" s="2238"/>
      <c r="ULC89" s="2238"/>
      <c r="ULD89" s="2238"/>
      <c r="ULE89" s="2238"/>
      <c r="ULF89" s="2238"/>
      <c r="ULG89" s="2238"/>
      <c r="ULH89" s="2238"/>
      <c r="ULI89" s="2238"/>
      <c r="ULJ89" s="2238"/>
      <c r="ULK89" s="2238"/>
      <c r="ULL89" s="2238"/>
      <c r="ULM89" s="2238"/>
      <c r="ULN89" s="2238"/>
      <c r="ULO89" s="2238"/>
      <c r="ULP89" s="2238"/>
      <c r="ULQ89" s="2238"/>
      <c r="ULR89" s="2238"/>
      <c r="ULS89" s="2238"/>
      <c r="ULT89" s="2238"/>
      <c r="ULU89" s="2238"/>
      <c r="ULV89" s="2238"/>
      <c r="ULW89" s="2238"/>
      <c r="ULX89" s="2238"/>
      <c r="ULY89" s="2238"/>
      <c r="ULZ89" s="2238"/>
      <c r="UMA89" s="2238"/>
      <c r="UMB89" s="2238"/>
      <c r="UMC89" s="2238"/>
      <c r="UMD89" s="2238"/>
      <c r="UME89" s="2238"/>
      <c r="UMF89" s="2238"/>
      <c r="UMG89" s="2238"/>
      <c r="UMH89" s="2238"/>
      <c r="UMI89" s="2238"/>
      <c r="UMJ89" s="2238"/>
      <c r="UMK89" s="2238"/>
      <c r="UML89" s="2238"/>
      <c r="UMM89" s="2238"/>
      <c r="UMN89" s="2238"/>
      <c r="UMO89" s="2238"/>
      <c r="UMP89" s="2238"/>
      <c r="UMQ89" s="2238"/>
      <c r="UMR89" s="2238"/>
      <c r="UMS89" s="2238"/>
      <c r="UMT89" s="2238"/>
      <c r="UMU89" s="2238"/>
      <c r="UMV89" s="2238"/>
      <c r="UMW89" s="2238"/>
      <c r="UMX89" s="2238"/>
      <c r="UMY89" s="2238"/>
      <c r="UMZ89" s="2238"/>
      <c r="UNA89" s="2238"/>
      <c r="UNB89" s="2238"/>
      <c r="UNC89" s="2238"/>
      <c r="UND89" s="2238"/>
      <c r="UNE89" s="2238"/>
      <c r="UNF89" s="2238"/>
      <c r="UNG89" s="2238"/>
      <c r="UNH89" s="2238"/>
      <c r="UNI89" s="2238"/>
      <c r="UNJ89" s="2238"/>
      <c r="UNK89" s="2238"/>
      <c r="UNL89" s="2238"/>
      <c r="UNM89" s="2238"/>
      <c r="UNN89" s="2238"/>
      <c r="UNO89" s="2238"/>
      <c r="UNP89" s="2238"/>
      <c r="UNQ89" s="2238"/>
      <c r="UNR89" s="2238"/>
      <c r="UNS89" s="2238"/>
      <c r="UNT89" s="2238"/>
      <c r="UNU89" s="2238"/>
      <c r="UNV89" s="2238"/>
      <c r="UNW89" s="2238"/>
      <c r="UNX89" s="2238"/>
      <c r="UNY89" s="2238"/>
      <c r="UNZ89" s="2238"/>
      <c r="UOA89" s="2238"/>
      <c r="UOB89" s="2238"/>
      <c r="UOC89" s="2238"/>
      <c r="UOD89" s="2238"/>
      <c r="UOE89" s="2238"/>
      <c r="UOF89" s="2238"/>
      <c r="UOG89" s="2238"/>
      <c r="UOH89" s="2238"/>
      <c r="UOI89" s="2238"/>
      <c r="UOJ89" s="2238"/>
      <c r="UOK89" s="2238"/>
      <c r="UOL89" s="2238"/>
      <c r="UOM89" s="2238"/>
      <c r="UON89" s="2238"/>
      <c r="UOO89" s="2238"/>
      <c r="UOP89" s="2238"/>
      <c r="UOQ89" s="2238"/>
      <c r="UOR89" s="2238"/>
      <c r="UOS89" s="2238"/>
      <c r="UOT89" s="2238"/>
      <c r="UOU89" s="2238"/>
      <c r="UOV89" s="2238"/>
      <c r="UOW89" s="2238"/>
      <c r="UOX89" s="2238"/>
      <c r="UOY89" s="2238"/>
      <c r="UOZ89" s="2238"/>
      <c r="UPA89" s="2238"/>
      <c r="UPB89" s="2238"/>
      <c r="UPC89" s="2238"/>
      <c r="UPD89" s="2238"/>
      <c r="UPE89" s="2238"/>
      <c r="UPF89" s="2238"/>
      <c r="UPG89" s="2238"/>
      <c r="UPH89" s="2238"/>
      <c r="UPI89" s="2238"/>
      <c r="UPJ89" s="2238"/>
      <c r="UPK89" s="2238"/>
      <c r="UPL89" s="2238"/>
      <c r="UPM89" s="2238"/>
      <c r="UPN89" s="2238"/>
      <c r="UPO89" s="2238"/>
      <c r="UPP89" s="2238"/>
      <c r="UPQ89" s="2238"/>
      <c r="UPR89" s="2238"/>
      <c r="UPS89" s="2238"/>
      <c r="UPT89" s="2238"/>
      <c r="UPU89" s="2238"/>
      <c r="UPV89" s="2238"/>
      <c r="UPW89" s="2238"/>
      <c r="UPX89" s="2238"/>
      <c r="UPY89" s="2238"/>
      <c r="UPZ89" s="2238"/>
      <c r="UQA89" s="2238"/>
      <c r="UQB89" s="2238"/>
      <c r="UQC89" s="2238"/>
      <c r="UQD89" s="2238"/>
      <c r="UQE89" s="2238"/>
      <c r="UQF89" s="2238"/>
      <c r="UQG89" s="2238"/>
      <c r="UQH89" s="2238"/>
      <c r="UQI89" s="2238"/>
      <c r="UQJ89" s="2238"/>
      <c r="UQK89" s="2238"/>
      <c r="UQL89" s="2238"/>
      <c r="UQM89" s="2238"/>
      <c r="UQN89" s="2238"/>
      <c r="UQO89" s="2238"/>
      <c r="UQP89" s="2238"/>
      <c r="UQQ89" s="2238"/>
      <c r="UQR89" s="2238"/>
      <c r="UQS89" s="2238"/>
      <c r="UQT89" s="2238"/>
      <c r="UQU89" s="2238"/>
      <c r="UQV89" s="2238"/>
      <c r="UQW89" s="2238"/>
      <c r="UQX89" s="2238"/>
      <c r="UQY89" s="2238"/>
      <c r="UQZ89" s="2238"/>
      <c r="URA89" s="2238"/>
      <c r="URB89" s="2238"/>
      <c r="URC89" s="2238"/>
      <c r="URD89" s="2238"/>
      <c r="URE89" s="2238"/>
      <c r="URF89" s="2238"/>
      <c r="URG89" s="2238"/>
      <c r="URH89" s="2238"/>
      <c r="URI89" s="2238"/>
      <c r="URJ89" s="2238"/>
      <c r="URK89" s="2238"/>
      <c r="URL89" s="2238"/>
      <c r="URM89" s="2238"/>
      <c r="URN89" s="2238"/>
      <c r="URO89" s="2238"/>
      <c r="URP89" s="2238"/>
      <c r="URQ89" s="2238"/>
      <c r="URR89" s="2238"/>
      <c r="URS89" s="2238"/>
      <c r="URT89" s="2238"/>
      <c r="URU89" s="2238"/>
      <c r="URV89" s="2238"/>
      <c r="URW89" s="2238"/>
      <c r="URX89" s="2238"/>
      <c r="URY89" s="2238"/>
      <c r="URZ89" s="2238"/>
      <c r="USA89" s="2238"/>
      <c r="USB89" s="2238"/>
      <c r="USC89" s="2238"/>
      <c r="USD89" s="2238"/>
      <c r="USE89" s="2238"/>
      <c r="USF89" s="2238"/>
      <c r="USG89" s="2238"/>
      <c r="USH89" s="2238"/>
      <c r="USI89" s="2238"/>
      <c r="USJ89" s="2238"/>
      <c r="USK89" s="2238"/>
      <c r="USL89" s="2238"/>
      <c r="USM89" s="2238"/>
      <c r="USN89" s="2238"/>
      <c r="USO89" s="2238"/>
      <c r="USP89" s="2238"/>
      <c r="USQ89" s="2238"/>
      <c r="USR89" s="2238"/>
      <c r="USS89" s="2238"/>
      <c r="UST89" s="2238"/>
      <c r="USU89" s="2238"/>
      <c r="USV89" s="2238"/>
      <c r="USW89" s="2238"/>
      <c r="USX89" s="2238"/>
      <c r="USY89" s="2238"/>
      <c r="USZ89" s="2238"/>
      <c r="UTA89" s="2238"/>
      <c r="UTB89" s="2238"/>
      <c r="UTC89" s="2238"/>
      <c r="UTD89" s="2238"/>
      <c r="UTE89" s="2238"/>
      <c r="UTF89" s="2238"/>
      <c r="UTG89" s="2238"/>
      <c r="UTH89" s="2238"/>
      <c r="UTI89" s="2238"/>
      <c r="UTJ89" s="2238"/>
      <c r="UTK89" s="2238"/>
      <c r="UTL89" s="2238"/>
      <c r="UTM89" s="2238"/>
      <c r="UTN89" s="2238"/>
      <c r="UTO89" s="2238"/>
      <c r="UTP89" s="2238"/>
      <c r="UTQ89" s="2238"/>
      <c r="UTR89" s="2238"/>
      <c r="UTS89" s="2238"/>
      <c r="UTT89" s="2238"/>
      <c r="UTU89" s="2238"/>
      <c r="UTV89" s="2238"/>
      <c r="UTW89" s="2238"/>
      <c r="UTX89" s="2238"/>
      <c r="UTY89" s="2238"/>
      <c r="UTZ89" s="2238"/>
      <c r="UUA89" s="2238"/>
      <c r="UUB89" s="2238"/>
      <c r="UUC89" s="2238"/>
      <c r="UUD89" s="2238"/>
      <c r="UUE89" s="2238"/>
      <c r="UUF89" s="2238"/>
      <c r="UUG89" s="2238"/>
      <c r="UUH89" s="2238"/>
      <c r="UUI89" s="2238"/>
      <c r="UUJ89" s="2238"/>
      <c r="UUK89" s="2238"/>
      <c r="UUL89" s="2238"/>
      <c r="UUM89" s="2238"/>
      <c r="UUN89" s="2238"/>
      <c r="UUO89" s="2238"/>
      <c r="UUP89" s="2238"/>
      <c r="UUQ89" s="2238"/>
      <c r="UUR89" s="2238"/>
      <c r="UUS89" s="2238"/>
      <c r="UUT89" s="2238"/>
      <c r="UUU89" s="2238"/>
      <c r="UUV89" s="2238"/>
      <c r="UUW89" s="2238"/>
      <c r="UUX89" s="2238"/>
      <c r="UUY89" s="2238"/>
      <c r="UUZ89" s="2238"/>
      <c r="UVA89" s="2238"/>
      <c r="UVB89" s="2238"/>
      <c r="UVC89" s="2238"/>
      <c r="UVD89" s="2238"/>
      <c r="UVE89" s="2238"/>
      <c r="UVF89" s="2238"/>
      <c r="UVG89" s="2238"/>
      <c r="UVH89" s="2238"/>
      <c r="UVI89" s="2238"/>
      <c r="UVJ89" s="2238"/>
      <c r="UVK89" s="2238"/>
      <c r="UVL89" s="2238"/>
      <c r="UVM89" s="2238"/>
      <c r="UVN89" s="2238"/>
      <c r="UVO89" s="2238"/>
      <c r="UVP89" s="2238"/>
      <c r="UVQ89" s="2238"/>
      <c r="UVR89" s="2238"/>
      <c r="UVS89" s="2238"/>
      <c r="UVT89" s="2238"/>
      <c r="UVU89" s="2238"/>
      <c r="UVV89" s="2238"/>
      <c r="UVW89" s="2238"/>
      <c r="UVX89" s="2238"/>
      <c r="UVY89" s="2238"/>
      <c r="UVZ89" s="2238"/>
      <c r="UWA89" s="2238"/>
      <c r="UWB89" s="2238"/>
      <c r="UWC89" s="2238"/>
      <c r="UWD89" s="2238"/>
      <c r="UWE89" s="2238"/>
      <c r="UWF89" s="2238"/>
      <c r="UWG89" s="2238"/>
      <c r="UWH89" s="2238"/>
      <c r="UWI89" s="2238"/>
      <c r="UWJ89" s="2238"/>
      <c r="UWK89" s="2238"/>
      <c r="UWL89" s="2238"/>
      <c r="UWM89" s="2238"/>
      <c r="UWN89" s="2238"/>
      <c r="UWO89" s="2238"/>
      <c r="UWP89" s="2238"/>
      <c r="UWQ89" s="2238"/>
      <c r="UWR89" s="2238"/>
      <c r="UWS89" s="2238"/>
      <c r="UWT89" s="2238"/>
      <c r="UWU89" s="2238"/>
      <c r="UWV89" s="2238"/>
      <c r="UWW89" s="2238"/>
      <c r="UWX89" s="2238"/>
      <c r="UWY89" s="2238"/>
      <c r="UWZ89" s="2238"/>
      <c r="UXA89" s="2238"/>
      <c r="UXB89" s="2238"/>
      <c r="UXC89" s="2238"/>
      <c r="UXD89" s="2238"/>
      <c r="UXE89" s="2238"/>
      <c r="UXF89" s="2238"/>
      <c r="UXG89" s="2238"/>
      <c r="UXH89" s="2238"/>
      <c r="UXI89" s="2238"/>
      <c r="UXJ89" s="2238"/>
      <c r="UXK89" s="2238"/>
      <c r="UXL89" s="2238"/>
      <c r="UXM89" s="2238"/>
      <c r="UXN89" s="2238"/>
      <c r="UXO89" s="2238"/>
      <c r="UXP89" s="2238"/>
      <c r="UXQ89" s="2238"/>
      <c r="UXR89" s="2238"/>
      <c r="UXS89" s="2238"/>
      <c r="UXT89" s="2238"/>
      <c r="UXU89" s="2238"/>
      <c r="UXV89" s="2238"/>
      <c r="UXW89" s="2238"/>
      <c r="UXX89" s="2238"/>
      <c r="UXY89" s="2238"/>
      <c r="UXZ89" s="2238"/>
      <c r="UYA89" s="2238"/>
      <c r="UYB89" s="2238"/>
      <c r="UYC89" s="2238"/>
      <c r="UYD89" s="2238"/>
      <c r="UYE89" s="2238"/>
      <c r="UYF89" s="2238"/>
      <c r="UYG89" s="2238"/>
      <c r="UYH89" s="2238"/>
      <c r="UYI89" s="2238"/>
      <c r="UYJ89" s="2238"/>
      <c r="UYK89" s="2238"/>
      <c r="UYL89" s="2238"/>
      <c r="UYM89" s="2238"/>
      <c r="UYN89" s="2238"/>
      <c r="UYO89" s="2238"/>
      <c r="UYP89" s="2238"/>
      <c r="UYQ89" s="2238"/>
      <c r="UYR89" s="2238"/>
      <c r="UYS89" s="2238"/>
      <c r="UYT89" s="2238"/>
      <c r="UYU89" s="2238"/>
      <c r="UYV89" s="2238"/>
      <c r="UYW89" s="2238"/>
      <c r="UYX89" s="2238"/>
      <c r="UYY89" s="2238"/>
      <c r="UYZ89" s="2238"/>
      <c r="UZA89" s="2238"/>
      <c r="UZB89" s="2238"/>
      <c r="UZC89" s="2238"/>
      <c r="UZD89" s="2238"/>
      <c r="UZE89" s="2238"/>
      <c r="UZF89" s="2238"/>
      <c r="UZG89" s="2238"/>
      <c r="UZH89" s="2238"/>
      <c r="UZI89" s="2238"/>
      <c r="UZJ89" s="2238"/>
      <c r="UZK89" s="2238"/>
      <c r="UZL89" s="2238"/>
      <c r="UZM89" s="2238"/>
      <c r="UZN89" s="2238"/>
      <c r="UZO89" s="2238"/>
      <c r="UZP89" s="2238"/>
      <c r="UZQ89" s="2238"/>
      <c r="UZR89" s="2238"/>
      <c r="UZS89" s="2238"/>
      <c r="UZT89" s="2238"/>
      <c r="UZU89" s="2238"/>
      <c r="UZV89" s="2238"/>
      <c r="UZW89" s="2238"/>
      <c r="UZX89" s="2238"/>
      <c r="UZY89" s="2238"/>
      <c r="UZZ89" s="2238"/>
      <c r="VAA89" s="2238"/>
      <c r="VAB89" s="2238"/>
      <c r="VAC89" s="2238"/>
      <c r="VAD89" s="2238"/>
      <c r="VAE89" s="2238"/>
      <c r="VAF89" s="2238"/>
      <c r="VAG89" s="2238"/>
      <c r="VAH89" s="2238"/>
      <c r="VAI89" s="2238"/>
      <c r="VAJ89" s="2238"/>
      <c r="VAK89" s="2238"/>
      <c r="VAL89" s="2238"/>
      <c r="VAM89" s="2238"/>
      <c r="VAN89" s="2238"/>
      <c r="VAO89" s="2238"/>
      <c r="VAP89" s="2238"/>
      <c r="VAQ89" s="2238"/>
      <c r="VAR89" s="2238"/>
      <c r="VAS89" s="2238"/>
      <c r="VAT89" s="2238"/>
      <c r="VAU89" s="2238"/>
      <c r="VAV89" s="2238"/>
      <c r="VAW89" s="2238"/>
      <c r="VAX89" s="2238"/>
      <c r="VAY89" s="2238"/>
      <c r="VAZ89" s="2238"/>
      <c r="VBA89" s="2238"/>
      <c r="VBB89" s="2238"/>
      <c r="VBC89" s="2238"/>
      <c r="VBD89" s="2238"/>
      <c r="VBE89" s="2238"/>
      <c r="VBF89" s="2238"/>
      <c r="VBG89" s="2238"/>
      <c r="VBH89" s="2238"/>
      <c r="VBI89" s="2238"/>
      <c r="VBJ89" s="2238"/>
      <c r="VBK89" s="2238"/>
      <c r="VBL89" s="2238"/>
      <c r="VBM89" s="2238"/>
      <c r="VBN89" s="2238"/>
      <c r="VBO89" s="2238"/>
      <c r="VBP89" s="2238"/>
      <c r="VBQ89" s="2238"/>
      <c r="VBR89" s="2238"/>
      <c r="VBS89" s="2238"/>
      <c r="VBT89" s="2238"/>
      <c r="VBU89" s="2238"/>
      <c r="VBV89" s="2238"/>
      <c r="VBW89" s="2238"/>
      <c r="VBX89" s="2238"/>
      <c r="VBY89" s="2238"/>
      <c r="VBZ89" s="2238"/>
      <c r="VCA89" s="2238"/>
      <c r="VCB89" s="2238"/>
      <c r="VCC89" s="2238"/>
      <c r="VCD89" s="2238"/>
      <c r="VCE89" s="2238"/>
      <c r="VCF89" s="2238"/>
      <c r="VCG89" s="2238"/>
      <c r="VCH89" s="2238"/>
      <c r="VCI89" s="2238"/>
      <c r="VCJ89" s="2238"/>
      <c r="VCK89" s="2238"/>
      <c r="VCL89" s="2238"/>
      <c r="VCM89" s="2238"/>
      <c r="VCN89" s="2238"/>
      <c r="VCO89" s="2238"/>
      <c r="VCP89" s="2238"/>
      <c r="VCQ89" s="2238"/>
      <c r="VCR89" s="2238"/>
      <c r="VCS89" s="2238"/>
      <c r="VCT89" s="2238"/>
      <c r="VCU89" s="2238"/>
      <c r="VCV89" s="2238"/>
      <c r="VCW89" s="2238"/>
      <c r="VCX89" s="2238"/>
      <c r="VCY89" s="2238"/>
      <c r="VCZ89" s="2238"/>
      <c r="VDA89" s="2238"/>
      <c r="VDB89" s="2238"/>
      <c r="VDC89" s="2238"/>
      <c r="VDD89" s="2238"/>
      <c r="VDE89" s="2238"/>
      <c r="VDF89" s="2238"/>
      <c r="VDG89" s="2238"/>
      <c r="VDH89" s="2238"/>
      <c r="VDI89" s="2238"/>
      <c r="VDJ89" s="2238"/>
      <c r="VDK89" s="2238"/>
      <c r="VDL89" s="2238"/>
      <c r="VDM89" s="2238"/>
      <c r="VDN89" s="2238"/>
      <c r="VDO89" s="2238"/>
      <c r="VDP89" s="2238"/>
      <c r="VDQ89" s="2238"/>
      <c r="VDR89" s="2238"/>
      <c r="VDS89" s="2238"/>
      <c r="VDT89" s="2238"/>
      <c r="VDU89" s="2238"/>
      <c r="VDV89" s="2238"/>
      <c r="VDW89" s="2238"/>
      <c r="VDX89" s="2238"/>
      <c r="VDY89" s="2238"/>
      <c r="VDZ89" s="2238"/>
      <c r="VEA89" s="2238"/>
      <c r="VEB89" s="2238"/>
      <c r="VEC89" s="2238"/>
      <c r="VED89" s="2238"/>
      <c r="VEE89" s="2238"/>
      <c r="VEF89" s="2238"/>
      <c r="VEG89" s="2238"/>
      <c r="VEH89" s="2238"/>
      <c r="VEI89" s="2238"/>
      <c r="VEJ89" s="2238"/>
      <c r="VEK89" s="2238"/>
      <c r="VEL89" s="2238"/>
      <c r="VEM89" s="2238"/>
      <c r="VEN89" s="2238"/>
      <c r="VEO89" s="2238"/>
      <c r="VEP89" s="2238"/>
      <c r="VEQ89" s="2238"/>
      <c r="VER89" s="2238"/>
      <c r="VES89" s="2238"/>
      <c r="VET89" s="2238"/>
      <c r="VEU89" s="2238"/>
      <c r="VEV89" s="2238"/>
      <c r="VEW89" s="2238"/>
      <c r="VEX89" s="2238"/>
      <c r="VEY89" s="2238"/>
      <c r="VEZ89" s="2238"/>
      <c r="VFA89" s="2238"/>
      <c r="VFB89" s="2238"/>
      <c r="VFC89" s="2238"/>
      <c r="VFD89" s="2238"/>
      <c r="VFE89" s="2238"/>
      <c r="VFF89" s="2238"/>
      <c r="VFG89" s="2238"/>
      <c r="VFH89" s="2238"/>
      <c r="VFI89" s="2238"/>
      <c r="VFJ89" s="2238"/>
      <c r="VFK89" s="2238"/>
      <c r="VFL89" s="2238"/>
      <c r="VFM89" s="2238"/>
      <c r="VFN89" s="2238"/>
      <c r="VFO89" s="2238"/>
      <c r="VFP89" s="2238"/>
      <c r="VFQ89" s="2238"/>
      <c r="VFR89" s="2238"/>
      <c r="VFS89" s="2238"/>
      <c r="VFT89" s="2238"/>
      <c r="VFU89" s="2238"/>
      <c r="VFV89" s="2238"/>
      <c r="VFW89" s="2238"/>
      <c r="VFX89" s="2238"/>
      <c r="VFY89" s="2238"/>
      <c r="VFZ89" s="2238"/>
      <c r="VGA89" s="2238"/>
      <c r="VGB89" s="2238"/>
      <c r="VGC89" s="2238"/>
      <c r="VGD89" s="2238"/>
      <c r="VGE89" s="2238"/>
      <c r="VGF89" s="2238"/>
      <c r="VGG89" s="2238"/>
      <c r="VGH89" s="2238"/>
      <c r="VGI89" s="2238"/>
      <c r="VGJ89" s="2238"/>
      <c r="VGK89" s="2238"/>
      <c r="VGL89" s="2238"/>
      <c r="VGM89" s="2238"/>
      <c r="VGN89" s="2238"/>
      <c r="VGO89" s="2238"/>
      <c r="VGP89" s="2238"/>
      <c r="VGQ89" s="2238"/>
      <c r="VGR89" s="2238"/>
      <c r="VGS89" s="2238"/>
      <c r="VGT89" s="2238"/>
      <c r="VGU89" s="2238"/>
      <c r="VGV89" s="2238"/>
      <c r="VGW89" s="2238"/>
      <c r="VGX89" s="2238"/>
      <c r="VGY89" s="2238"/>
      <c r="VGZ89" s="2238"/>
      <c r="VHA89" s="2238"/>
      <c r="VHB89" s="2238"/>
      <c r="VHC89" s="2238"/>
      <c r="VHD89" s="2238"/>
      <c r="VHE89" s="2238"/>
      <c r="VHF89" s="2238"/>
      <c r="VHG89" s="2238"/>
      <c r="VHH89" s="2238"/>
      <c r="VHI89" s="2238"/>
      <c r="VHJ89" s="2238"/>
      <c r="VHK89" s="2238"/>
      <c r="VHL89" s="2238"/>
      <c r="VHM89" s="2238"/>
      <c r="VHN89" s="2238"/>
      <c r="VHO89" s="2238"/>
      <c r="VHP89" s="2238"/>
      <c r="VHQ89" s="2238"/>
      <c r="VHR89" s="2238"/>
      <c r="VHS89" s="2238"/>
      <c r="VHT89" s="2238"/>
      <c r="VHU89" s="2238"/>
      <c r="VHV89" s="2238"/>
      <c r="VHW89" s="2238"/>
      <c r="VHX89" s="2238"/>
      <c r="VHY89" s="2238"/>
      <c r="VHZ89" s="2238"/>
      <c r="VIA89" s="2238"/>
      <c r="VIB89" s="2238"/>
      <c r="VIC89" s="2238"/>
      <c r="VID89" s="2238"/>
      <c r="VIE89" s="2238"/>
      <c r="VIF89" s="2238"/>
      <c r="VIG89" s="2238"/>
      <c r="VIH89" s="2238"/>
      <c r="VII89" s="2238"/>
      <c r="VIJ89" s="2238"/>
      <c r="VIK89" s="2238"/>
      <c r="VIL89" s="2238"/>
      <c r="VIM89" s="2238"/>
      <c r="VIN89" s="2238"/>
      <c r="VIO89" s="2238"/>
      <c r="VIP89" s="2238"/>
      <c r="VIQ89" s="2238"/>
      <c r="VIR89" s="2238"/>
      <c r="VIS89" s="2238"/>
      <c r="VIT89" s="2238"/>
      <c r="VIU89" s="2238"/>
      <c r="VIV89" s="2238"/>
      <c r="VIW89" s="2238"/>
      <c r="VIX89" s="2238"/>
      <c r="VIY89" s="2238"/>
      <c r="VIZ89" s="2238"/>
      <c r="VJA89" s="2238"/>
      <c r="VJB89" s="2238"/>
      <c r="VJC89" s="2238"/>
      <c r="VJD89" s="2238"/>
      <c r="VJE89" s="2238"/>
      <c r="VJF89" s="2238"/>
      <c r="VJG89" s="2238"/>
      <c r="VJH89" s="2238"/>
      <c r="VJI89" s="2238"/>
      <c r="VJJ89" s="2238"/>
      <c r="VJK89" s="2238"/>
      <c r="VJL89" s="2238"/>
      <c r="VJM89" s="2238"/>
      <c r="VJN89" s="2238"/>
      <c r="VJO89" s="2238"/>
      <c r="VJP89" s="2238"/>
      <c r="VJQ89" s="2238"/>
      <c r="VJR89" s="2238"/>
      <c r="VJS89" s="2238"/>
      <c r="VJT89" s="2238"/>
      <c r="VJU89" s="2238"/>
      <c r="VJV89" s="2238"/>
      <c r="VJW89" s="2238"/>
      <c r="VJX89" s="2238"/>
      <c r="VJY89" s="2238"/>
      <c r="VJZ89" s="2238"/>
      <c r="VKA89" s="2238"/>
      <c r="VKB89" s="2238"/>
      <c r="VKC89" s="2238"/>
      <c r="VKD89" s="2238"/>
      <c r="VKE89" s="2238"/>
      <c r="VKF89" s="2238"/>
      <c r="VKG89" s="2238"/>
      <c r="VKH89" s="2238"/>
      <c r="VKI89" s="2238"/>
      <c r="VKJ89" s="2238"/>
      <c r="VKK89" s="2238"/>
      <c r="VKL89" s="2238"/>
      <c r="VKM89" s="2238"/>
      <c r="VKN89" s="2238"/>
      <c r="VKO89" s="2238"/>
      <c r="VKP89" s="2238"/>
      <c r="VKQ89" s="2238"/>
      <c r="VKR89" s="2238"/>
      <c r="VKS89" s="2238"/>
      <c r="VKT89" s="2238"/>
      <c r="VKU89" s="2238"/>
      <c r="VKV89" s="2238"/>
      <c r="VKW89" s="2238"/>
      <c r="VKX89" s="2238"/>
      <c r="VKY89" s="2238"/>
      <c r="VKZ89" s="2238"/>
      <c r="VLA89" s="2238"/>
      <c r="VLB89" s="2238"/>
      <c r="VLC89" s="2238"/>
      <c r="VLD89" s="2238"/>
      <c r="VLE89" s="2238"/>
      <c r="VLF89" s="2238"/>
      <c r="VLG89" s="2238"/>
      <c r="VLH89" s="2238"/>
      <c r="VLI89" s="2238"/>
      <c r="VLJ89" s="2238"/>
      <c r="VLK89" s="2238"/>
      <c r="VLL89" s="2238"/>
      <c r="VLM89" s="2238"/>
      <c r="VLN89" s="2238"/>
      <c r="VLO89" s="2238"/>
      <c r="VLP89" s="2238"/>
      <c r="VLQ89" s="2238"/>
      <c r="VLR89" s="2238"/>
      <c r="VLS89" s="2238"/>
      <c r="VLT89" s="2238"/>
      <c r="VLU89" s="2238"/>
      <c r="VLV89" s="2238"/>
      <c r="VLW89" s="2238"/>
      <c r="VLX89" s="2238"/>
      <c r="VLY89" s="2238"/>
      <c r="VLZ89" s="2238"/>
      <c r="VMA89" s="2238"/>
      <c r="VMB89" s="2238"/>
      <c r="VMC89" s="2238"/>
      <c r="VMD89" s="2238"/>
      <c r="VME89" s="2238"/>
      <c r="VMF89" s="2238"/>
      <c r="VMG89" s="2238"/>
      <c r="VMH89" s="2238"/>
      <c r="VMI89" s="2238"/>
      <c r="VMJ89" s="2238"/>
      <c r="VMK89" s="2238"/>
      <c r="VML89" s="2238"/>
      <c r="VMM89" s="2238"/>
      <c r="VMN89" s="2238"/>
      <c r="VMO89" s="2238"/>
      <c r="VMP89" s="2238"/>
      <c r="VMQ89" s="2238"/>
      <c r="VMR89" s="2238"/>
      <c r="VMS89" s="2238"/>
      <c r="VMT89" s="2238"/>
      <c r="VMU89" s="2238"/>
      <c r="VMV89" s="2238"/>
      <c r="VMW89" s="2238"/>
      <c r="VMX89" s="2238"/>
      <c r="VMY89" s="2238"/>
      <c r="VMZ89" s="2238"/>
      <c r="VNA89" s="2238"/>
      <c r="VNB89" s="2238"/>
      <c r="VNC89" s="2238"/>
      <c r="VND89" s="2238"/>
      <c r="VNE89" s="2238"/>
      <c r="VNF89" s="2238"/>
      <c r="VNG89" s="2238"/>
      <c r="VNH89" s="2238"/>
      <c r="VNI89" s="2238"/>
      <c r="VNJ89" s="2238"/>
      <c r="VNK89" s="2238"/>
      <c r="VNL89" s="2238"/>
      <c r="VNM89" s="2238"/>
      <c r="VNN89" s="2238"/>
      <c r="VNO89" s="2238"/>
      <c r="VNP89" s="2238"/>
      <c r="VNQ89" s="2238"/>
      <c r="VNR89" s="2238"/>
      <c r="VNS89" s="2238"/>
      <c r="VNT89" s="2238"/>
      <c r="VNU89" s="2238"/>
      <c r="VNV89" s="2238"/>
      <c r="VNW89" s="2238"/>
      <c r="VNX89" s="2238"/>
      <c r="VNY89" s="2238"/>
      <c r="VNZ89" s="2238"/>
      <c r="VOA89" s="2238"/>
      <c r="VOB89" s="2238"/>
      <c r="VOC89" s="2238"/>
      <c r="VOD89" s="2238"/>
      <c r="VOE89" s="2238"/>
      <c r="VOF89" s="2238"/>
      <c r="VOG89" s="2238"/>
      <c r="VOH89" s="2238"/>
      <c r="VOI89" s="2238"/>
      <c r="VOJ89" s="2238"/>
      <c r="VOK89" s="2238"/>
      <c r="VOL89" s="2238"/>
      <c r="VOM89" s="2238"/>
      <c r="VON89" s="2238"/>
      <c r="VOO89" s="2238"/>
      <c r="VOP89" s="2238"/>
      <c r="VOQ89" s="2238"/>
      <c r="VOR89" s="2238"/>
      <c r="VOS89" s="2238"/>
      <c r="VOT89" s="2238"/>
      <c r="VOU89" s="2238"/>
      <c r="VOV89" s="2238"/>
      <c r="VOW89" s="2238"/>
      <c r="VOX89" s="2238"/>
      <c r="VOY89" s="2238"/>
      <c r="VOZ89" s="2238"/>
      <c r="VPA89" s="2238"/>
      <c r="VPB89" s="2238"/>
      <c r="VPC89" s="2238"/>
      <c r="VPD89" s="2238"/>
      <c r="VPE89" s="2238"/>
      <c r="VPF89" s="2238"/>
      <c r="VPG89" s="2238"/>
      <c r="VPH89" s="2238"/>
      <c r="VPI89" s="2238"/>
      <c r="VPJ89" s="2238"/>
      <c r="VPK89" s="2238"/>
      <c r="VPL89" s="2238"/>
      <c r="VPM89" s="2238"/>
      <c r="VPN89" s="2238"/>
      <c r="VPO89" s="2238"/>
      <c r="VPP89" s="2238"/>
      <c r="VPQ89" s="2238"/>
      <c r="VPR89" s="2238"/>
      <c r="VPS89" s="2238"/>
      <c r="VPT89" s="2238"/>
      <c r="VPU89" s="2238"/>
      <c r="VPV89" s="2238"/>
      <c r="VPW89" s="2238"/>
      <c r="VPX89" s="2238"/>
      <c r="VPY89" s="2238"/>
      <c r="VPZ89" s="2238"/>
      <c r="VQA89" s="2238"/>
      <c r="VQB89" s="2238"/>
      <c r="VQC89" s="2238"/>
      <c r="VQD89" s="2238"/>
      <c r="VQE89" s="2238"/>
      <c r="VQF89" s="2238"/>
      <c r="VQG89" s="2238"/>
      <c r="VQH89" s="2238"/>
      <c r="VQI89" s="2238"/>
      <c r="VQJ89" s="2238"/>
      <c r="VQK89" s="2238"/>
      <c r="VQL89" s="2238"/>
      <c r="VQM89" s="2238"/>
      <c r="VQN89" s="2238"/>
      <c r="VQO89" s="2238"/>
      <c r="VQP89" s="2238"/>
      <c r="VQQ89" s="2238"/>
      <c r="VQR89" s="2238"/>
      <c r="VQS89" s="2238"/>
      <c r="VQT89" s="2238"/>
      <c r="VQU89" s="2238"/>
      <c r="VQV89" s="2238"/>
      <c r="VQW89" s="2238"/>
      <c r="VQX89" s="2238"/>
      <c r="VQY89" s="2238"/>
      <c r="VQZ89" s="2238"/>
      <c r="VRA89" s="2238"/>
      <c r="VRB89" s="2238"/>
      <c r="VRC89" s="2238"/>
      <c r="VRD89" s="2238"/>
      <c r="VRE89" s="2238"/>
      <c r="VRF89" s="2238"/>
      <c r="VRG89" s="2238"/>
      <c r="VRH89" s="2238"/>
      <c r="VRI89" s="2238"/>
      <c r="VRJ89" s="2238"/>
      <c r="VRK89" s="2238"/>
      <c r="VRL89" s="2238"/>
      <c r="VRM89" s="2238"/>
      <c r="VRN89" s="2238"/>
      <c r="VRO89" s="2238"/>
      <c r="VRP89" s="2238"/>
      <c r="VRQ89" s="2238"/>
      <c r="VRR89" s="2238"/>
      <c r="VRS89" s="2238"/>
      <c r="VRT89" s="2238"/>
      <c r="VRU89" s="2238"/>
      <c r="VRV89" s="2238"/>
      <c r="VRW89" s="2238"/>
      <c r="VRX89" s="2238"/>
      <c r="VRY89" s="2238"/>
      <c r="VRZ89" s="2238"/>
      <c r="VSA89" s="2238"/>
      <c r="VSB89" s="2238"/>
      <c r="VSC89" s="2238"/>
      <c r="VSD89" s="2238"/>
      <c r="VSE89" s="2238"/>
      <c r="VSF89" s="2238"/>
      <c r="VSG89" s="2238"/>
      <c r="VSH89" s="2238"/>
      <c r="VSI89" s="2238"/>
      <c r="VSJ89" s="2238"/>
      <c r="VSK89" s="2238"/>
      <c r="VSL89" s="2238"/>
      <c r="VSM89" s="2238"/>
      <c r="VSN89" s="2238"/>
      <c r="VSO89" s="2238"/>
      <c r="VSP89" s="2238"/>
      <c r="VSQ89" s="2238"/>
      <c r="VSR89" s="2238"/>
      <c r="VSS89" s="2238"/>
      <c r="VST89" s="2238"/>
      <c r="VSU89" s="2238"/>
      <c r="VSV89" s="2238"/>
      <c r="VSW89" s="2238"/>
      <c r="VSX89" s="2238"/>
      <c r="VSY89" s="2238"/>
      <c r="VSZ89" s="2238"/>
      <c r="VTA89" s="2238"/>
      <c r="VTB89" s="2238"/>
      <c r="VTC89" s="2238"/>
      <c r="VTD89" s="2238"/>
      <c r="VTE89" s="2238"/>
      <c r="VTF89" s="2238"/>
      <c r="VTG89" s="2238"/>
      <c r="VTH89" s="2238"/>
      <c r="VTI89" s="2238"/>
      <c r="VTJ89" s="2238"/>
      <c r="VTK89" s="2238"/>
      <c r="VTL89" s="2238"/>
      <c r="VTM89" s="2238"/>
      <c r="VTN89" s="2238"/>
      <c r="VTO89" s="2238"/>
      <c r="VTP89" s="2238"/>
      <c r="VTQ89" s="2238"/>
      <c r="VTR89" s="2238"/>
      <c r="VTS89" s="2238"/>
      <c r="VTT89" s="2238"/>
      <c r="VTU89" s="2238"/>
      <c r="VTV89" s="2238"/>
      <c r="VTW89" s="2238"/>
      <c r="VTX89" s="2238"/>
      <c r="VTY89" s="2238"/>
      <c r="VTZ89" s="2238"/>
      <c r="VUA89" s="2238"/>
      <c r="VUB89" s="2238"/>
      <c r="VUC89" s="2238"/>
      <c r="VUD89" s="2238"/>
      <c r="VUE89" s="2238"/>
      <c r="VUF89" s="2238"/>
      <c r="VUG89" s="2238"/>
      <c r="VUH89" s="2238"/>
      <c r="VUI89" s="2238"/>
      <c r="VUJ89" s="2238"/>
      <c r="VUK89" s="2238"/>
      <c r="VUL89" s="2238"/>
      <c r="VUM89" s="2238"/>
      <c r="VUN89" s="2238"/>
      <c r="VUO89" s="2238"/>
      <c r="VUP89" s="2238"/>
      <c r="VUQ89" s="2238"/>
      <c r="VUR89" s="2238"/>
      <c r="VUS89" s="2238"/>
      <c r="VUT89" s="2238"/>
      <c r="VUU89" s="2238"/>
      <c r="VUV89" s="2238"/>
      <c r="VUW89" s="2238"/>
      <c r="VUX89" s="2238"/>
      <c r="VUY89" s="2238"/>
      <c r="VUZ89" s="2238"/>
      <c r="VVA89" s="2238"/>
      <c r="VVB89" s="2238"/>
      <c r="VVC89" s="2238"/>
      <c r="VVD89" s="2238"/>
      <c r="VVE89" s="2238"/>
      <c r="VVF89" s="2238"/>
      <c r="VVG89" s="2238"/>
      <c r="VVH89" s="2238"/>
      <c r="VVI89" s="2238"/>
      <c r="VVJ89" s="2238"/>
      <c r="VVK89" s="2238"/>
      <c r="VVL89" s="2238"/>
      <c r="VVM89" s="2238"/>
      <c r="VVN89" s="2238"/>
      <c r="VVO89" s="2238"/>
      <c r="VVP89" s="2238"/>
      <c r="VVQ89" s="2238"/>
      <c r="VVR89" s="2238"/>
      <c r="VVS89" s="2238"/>
      <c r="VVT89" s="2238"/>
      <c r="VVU89" s="2238"/>
      <c r="VVV89" s="2238"/>
      <c r="VVW89" s="2238"/>
      <c r="VVX89" s="2238"/>
      <c r="VVY89" s="2238"/>
      <c r="VVZ89" s="2238"/>
      <c r="VWA89" s="2238"/>
      <c r="VWB89" s="2238"/>
      <c r="VWC89" s="2238"/>
      <c r="VWD89" s="2238"/>
      <c r="VWE89" s="2238"/>
      <c r="VWF89" s="2238"/>
      <c r="VWG89" s="2238"/>
      <c r="VWH89" s="2238"/>
      <c r="VWI89" s="2238"/>
      <c r="VWJ89" s="2238"/>
      <c r="VWK89" s="2238"/>
      <c r="VWL89" s="2238"/>
      <c r="VWM89" s="2238"/>
      <c r="VWN89" s="2238"/>
      <c r="VWO89" s="2238"/>
      <c r="VWP89" s="2238"/>
      <c r="VWQ89" s="2238"/>
      <c r="VWR89" s="2238"/>
      <c r="VWS89" s="2238"/>
      <c r="VWT89" s="2238"/>
      <c r="VWU89" s="2238"/>
      <c r="VWV89" s="2238"/>
      <c r="VWW89" s="2238"/>
      <c r="VWX89" s="2238"/>
      <c r="VWY89" s="2238"/>
      <c r="VWZ89" s="2238"/>
      <c r="VXA89" s="2238"/>
      <c r="VXB89" s="2238"/>
      <c r="VXC89" s="2238"/>
      <c r="VXD89" s="2238"/>
      <c r="VXE89" s="2238"/>
      <c r="VXF89" s="2238"/>
      <c r="VXG89" s="2238"/>
      <c r="VXH89" s="2238"/>
      <c r="VXI89" s="2238"/>
      <c r="VXJ89" s="2238"/>
      <c r="VXK89" s="2238"/>
      <c r="VXL89" s="2238"/>
      <c r="VXM89" s="2238"/>
      <c r="VXN89" s="2238"/>
      <c r="VXO89" s="2238"/>
      <c r="VXP89" s="2238"/>
      <c r="VXQ89" s="2238"/>
      <c r="VXR89" s="2238"/>
      <c r="VXS89" s="2238"/>
      <c r="VXT89" s="2238"/>
      <c r="VXU89" s="2238"/>
      <c r="VXV89" s="2238"/>
      <c r="VXW89" s="2238"/>
      <c r="VXX89" s="2238"/>
      <c r="VXY89" s="2238"/>
      <c r="VXZ89" s="2238"/>
      <c r="VYA89" s="2238"/>
      <c r="VYB89" s="2238"/>
      <c r="VYC89" s="2238"/>
      <c r="VYD89" s="2238"/>
      <c r="VYE89" s="2238"/>
      <c r="VYF89" s="2238"/>
      <c r="VYG89" s="2238"/>
      <c r="VYH89" s="2238"/>
      <c r="VYI89" s="2238"/>
      <c r="VYJ89" s="2238"/>
      <c r="VYK89" s="2238"/>
      <c r="VYL89" s="2238"/>
      <c r="VYM89" s="2238"/>
      <c r="VYN89" s="2238"/>
      <c r="VYO89" s="2238"/>
      <c r="VYP89" s="2238"/>
      <c r="VYQ89" s="2238"/>
      <c r="VYR89" s="2238"/>
      <c r="VYS89" s="2238"/>
      <c r="VYT89" s="2238"/>
      <c r="VYU89" s="2238"/>
      <c r="VYV89" s="2238"/>
      <c r="VYW89" s="2238"/>
      <c r="VYX89" s="2238"/>
      <c r="VYY89" s="2238"/>
      <c r="VYZ89" s="2238"/>
      <c r="VZA89" s="2238"/>
      <c r="VZB89" s="2238"/>
      <c r="VZC89" s="2238"/>
      <c r="VZD89" s="2238"/>
      <c r="VZE89" s="2238"/>
      <c r="VZF89" s="2238"/>
      <c r="VZG89" s="2238"/>
      <c r="VZH89" s="2238"/>
      <c r="VZI89" s="2238"/>
      <c r="VZJ89" s="2238"/>
      <c r="VZK89" s="2238"/>
      <c r="VZL89" s="2238"/>
      <c r="VZM89" s="2238"/>
      <c r="VZN89" s="2238"/>
      <c r="VZO89" s="2238"/>
      <c r="VZP89" s="2238"/>
      <c r="VZQ89" s="2238"/>
      <c r="VZR89" s="2238"/>
      <c r="VZS89" s="2238"/>
      <c r="VZT89" s="2238"/>
      <c r="VZU89" s="2238"/>
      <c r="VZV89" s="2238"/>
      <c r="VZW89" s="2238"/>
      <c r="VZX89" s="2238"/>
      <c r="VZY89" s="2238"/>
      <c r="VZZ89" s="2238"/>
      <c r="WAA89" s="2238"/>
      <c r="WAB89" s="2238"/>
      <c r="WAC89" s="2238"/>
      <c r="WAD89" s="2238"/>
      <c r="WAE89" s="2238"/>
      <c r="WAF89" s="2238"/>
      <c r="WAG89" s="2238"/>
      <c r="WAH89" s="2238"/>
      <c r="WAI89" s="2238"/>
      <c r="WAJ89" s="2238"/>
      <c r="WAK89" s="2238"/>
      <c r="WAL89" s="2238"/>
      <c r="WAM89" s="2238"/>
      <c r="WAN89" s="2238"/>
      <c r="WAO89" s="2238"/>
      <c r="WAP89" s="2238"/>
      <c r="WAQ89" s="2238"/>
      <c r="WAR89" s="2238"/>
      <c r="WAS89" s="2238"/>
      <c r="WAT89" s="2238"/>
      <c r="WAU89" s="2238"/>
      <c r="WAV89" s="2238"/>
      <c r="WAW89" s="2238"/>
      <c r="WAX89" s="2238"/>
      <c r="WAY89" s="2238"/>
      <c r="WAZ89" s="2238"/>
      <c r="WBA89" s="2238"/>
      <c r="WBB89" s="2238"/>
      <c r="WBC89" s="2238"/>
      <c r="WBD89" s="2238"/>
      <c r="WBE89" s="2238"/>
      <c r="WBF89" s="2238"/>
      <c r="WBG89" s="2238"/>
      <c r="WBH89" s="2238"/>
      <c r="WBI89" s="2238"/>
      <c r="WBJ89" s="2238"/>
      <c r="WBK89" s="2238"/>
      <c r="WBL89" s="2238"/>
      <c r="WBM89" s="2238"/>
      <c r="WBN89" s="2238"/>
      <c r="WBO89" s="2238"/>
      <c r="WBP89" s="2238"/>
      <c r="WBQ89" s="2238"/>
      <c r="WBR89" s="2238"/>
      <c r="WBS89" s="2238"/>
      <c r="WBT89" s="2238"/>
      <c r="WBU89" s="2238"/>
      <c r="WBV89" s="2238"/>
      <c r="WBW89" s="2238"/>
      <c r="WBX89" s="2238"/>
      <c r="WBY89" s="2238"/>
      <c r="WBZ89" s="2238"/>
      <c r="WCA89" s="2238"/>
      <c r="WCB89" s="2238"/>
      <c r="WCC89" s="2238"/>
      <c r="WCD89" s="2238"/>
      <c r="WCE89" s="2238"/>
      <c r="WCF89" s="2238"/>
      <c r="WCG89" s="2238"/>
      <c r="WCH89" s="2238"/>
      <c r="WCI89" s="2238"/>
      <c r="WCJ89" s="2238"/>
      <c r="WCK89" s="2238"/>
      <c r="WCL89" s="2238"/>
      <c r="WCM89" s="2238"/>
      <c r="WCN89" s="2238"/>
      <c r="WCO89" s="2238"/>
      <c r="WCP89" s="2238"/>
      <c r="WCQ89" s="2238"/>
      <c r="WCR89" s="2238"/>
      <c r="WCS89" s="2238"/>
      <c r="WCT89" s="2238"/>
      <c r="WCU89" s="2238"/>
      <c r="WCV89" s="2238"/>
      <c r="WCW89" s="2238"/>
      <c r="WCX89" s="2238"/>
      <c r="WCY89" s="2238"/>
      <c r="WCZ89" s="2238"/>
      <c r="WDA89" s="2238"/>
      <c r="WDB89" s="2238"/>
      <c r="WDC89" s="2238"/>
      <c r="WDD89" s="2238"/>
      <c r="WDE89" s="2238"/>
      <c r="WDF89" s="2238"/>
      <c r="WDG89" s="2238"/>
      <c r="WDH89" s="2238"/>
      <c r="WDI89" s="2238"/>
      <c r="WDJ89" s="2238"/>
      <c r="WDK89" s="2238"/>
      <c r="WDL89" s="2238"/>
      <c r="WDM89" s="2238"/>
      <c r="WDN89" s="2238"/>
      <c r="WDO89" s="2238"/>
      <c r="WDP89" s="2238"/>
      <c r="WDQ89" s="2238"/>
      <c r="WDR89" s="2238"/>
      <c r="WDS89" s="2238"/>
      <c r="WDT89" s="2238"/>
      <c r="WDU89" s="2238"/>
      <c r="WDV89" s="2238"/>
      <c r="WDW89" s="2238"/>
      <c r="WDX89" s="2238"/>
      <c r="WDY89" s="2238"/>
      <c r="WDZ89" s="2238"/>
      <c r="WEA89" s="2238"/>
      <c r="WEB89" s="2238"/>
      <c r="WEC89" s="2238"/>
      <c r="WED89" s="2238"/>
      <c r="WEE89" s="2238"/>
      <c r="WEF89" s="2238"/>
      <c r="WEG89" s="2238"/>
      <c r="WEH89" s="2238"/>
      <c r="WEI89" s="2238"/>
      <c r="WEJ89" s="2238"/>
      <c r="WEK89" s="2238"/>
      <c r="WEL89" s="2238"/>
      <c r="WEM89" s="2238"/>
      <c r="WEN89" s="2238"/>
      <c r="WEO89" s="2238"/>
      <c r="WEP89" s="2238"/>
      <c r="WEQ89" s="2238"/>
      <c r="WER89" s="2238"/>
      <c r="WES89" s="2238"/>
      <c r="WET89" s="2238"/>
      <c r="WEU89" s="2238"/>
      <c r="WEV89" s="2238"/>
      <c r="WEW89" s="2238"/>
      <c r="WEX89" s="2238"/>
      <c r="WEY89" s="2238"/>
      <c r="WEZ89" s="2238"/>
      <c r="WFA89" s="2238"/>
      <c r="WFB89" s="2238"/>
      <c r="WFC89" s="2238"/>
      <c r="WFD89" s="2238"/>
      <c r="WFE89" s="2238"/>
      <c r="WFF89" s="2238"/>
      <c r="WFG89" s="2238"/>
      <c r="WFH89" s="2238"/>
      <c r="WFI89" s="2238"/>
      <c r="WFJ89" s="2238"/>
      <c r="WFK89" s="2238"/>
      <c r="WFL89" s="2238"/>
      <c r="WFM89" s="2238"/>
      <c r="WFN89" s="2238"/>
      <c r="WFO89" s="2238"/>
      <c r="WFP89" s="2238"/>
      <c r="WFQ89" s="2238"/>
      <c r="WFR89" s="2238"/>
      <c r="WFS89" s="2238"/>
      <c r="WFT89" s="2238"/>
      <c r="WFU89" s="2238"/>
      <c r="WFV89" s="2238"/>
      <c r="WFW89" s="2238"/>
      <c r="WFX89" s="2238"/>
      <c r="WFY89" s="2238"/>
      <c r="WFZ89" s="2238"/>
      <c r="WGA89" s="2238"/>
      <c r="WGB89" s="2238"/>
      <c r="WGC89" s="2238"/>
      <c r="WGD89" s="2238"/>
      <c r="WGE89" s="2238"/>
      <c r="WGF89" s="2238"/>
      <c r="WGG89" s="2238"/>
      <c r="WGH89" s="2238"/>
      <c r="WGI89" s="2238"/>
      <c r="WGJ89" s="2238"/>
      <c r="WGK89" s="2238"/>
      <c r="WGL89" s="2238"/>
      <c r="WGM89" s="2238"/>
      <c r="WGN89" s="2238"/>
      <c r="WGO89" s="2238"/>
      <c r="WGP89" s="2238"/>
      <c r="WGQ89" s="2238"/>
      <c r="WGR89" s="2238"/>
      <c r="WGS89" s="2238"/>
      <c r="WGT89" s="2238"/>
      <c r="WGU89" s="2238"/>
      <c r="WGV89" s="2238"/>
      <c r="WGW89" s="2238"/>
      <c r="WGX89" s="2238"/>
      <c r="WGY89" s="2238"/>
      <c r="WGZ89" s="2238"/>
      <c r="WHA89" s="2238"/>
      <c r="WHB89" s="2238"/>
      <c r="WHC89" s="2238"/>
      <c r="WHD89" s="2238"/>
      <c r="WHE89" s="2238"/>
      <c r="WHF89" s="2238"/>
      <c r="WHG89" s="2238"/>
      <c r="WHH89" s="2238"/>
      <c r="WHI89" s="2238"/>
      <c r="WHJ89" s="2238"/>
      <c r="WHK89" s="2238"/>
      <c r="WHL89" s="2238"/>
      <c r="WHM89" s="2238"/>
      <c r="WHN89" s="2238"/>
      <c r="WHO89" s="2238"/>
      <c r="WHP89" s="2238"/>
      <c r="WHQ89" s="2238"/>
      <c r="WHR89" s="2238"/>
      <c r="WHS89" s="2238"/>
      <c r="WHT89" s="2238"/>
      <c r="WHU89" s="2238"/>
      <c r="WHV89" s="2238"/>
      <c r="WHW89" s="2238"/>
      <c r="WHX89" s="2238"/>
      <c r="WHY89" s="2238"/>
      <c r="WHZ89" s="2238"/>
      <c r="WIA89" s="2238"/>
      <c r="WIB89" s="2238"/>
      <c r="WIC89" s="2238"/>
      <c r="WID89" s="2238"/>
      <c r="WIE89" s="2238"/>
      <c r="WIF89" s="2238"/>
      <c r="WIG89" s="2238"/>
      <c r="WIH89" s="2238"/>
      <c r="WII89" s="2238"/>
      <c r="WIJ89" s="2238"/>
      <c r="WIK89" s="2238"/>
      <c r="WIL89" s="2238"/>
      <c r="WIM89" s="2238"/>
      <c r="WIN89" s="2238"/>
      <c r="WIO89" s="2238"/>
      <c r="WIP89" s="2238"/>
      <c r="WIQ89" s="2238"/>
      <c r="WIR89" s="2238"/>
      <c r="WIS89" s="2238"/>
      <c r="WIT89" s="2238"/>
      <c r="WIU89" s="2238"/>
      <c r="WIV89" s="2238"/>
      <c r="WIW89" s="2238"/>
      <c r="WIX89" s="2238"/>
      <c r="WIY89" s="2238"/>
      <c r="WIZ89" s="2238"/>
      <c r="WJA89" s="2238"/>
      <c r="WJB89" s="2238"/>
      <c r="WJC89" s="2238"/>
      <c r="WJD89" s="2238"/>
      <c r="WJE89" s="2238"/>
      <c r="WJF89" s="2238"/>
      <c r="WJG89" s="2238"/>
      <c r="WJH89" s="2238"/>
      <c r="WJI89" s="2238"/>
      <c r="WJJ89" s="2238"/>
      <c r="WJK89" s="2238"/>
      <c r="WJL89" s="2238"/>
      <c r="WJM89" s="2238"/>
      <c r="WJN89" s="2238"/>
      <c r="WJO89" s="2238"/>
      <c r="WJP89" s="2238"/>
      <c r="WJQ89" s="2238"/>
      <c r="WJR89" s="2238"/>
      <c r="WJS89" s="2238"/>
      <c r="WJT89" s="2238"/>
      <c r="WJU89" s="2238"/>
      <c r="WJV89" s="2238"/>
      <c r="WJW89" s="2238"/>
      <c r="WJX89" s="2238"/>
      <c r="WJY89" s="2238"/>
      <c r="WJZ89" s="2238"/>
      <c r="WKA89" s="2238"/>
      <c r="WKB89" s="2238"/>
      <c r="WKC89" s="2238"/>
      <c r="WKD89" s="2238"/>
      <c r="WKE89" s="2238"/>
      <c r="WKF89" s="2238"/>
      <c r="WKG89" s="2238"/>
      <c r="WKH89" s="2238"/>
      <c r="WKI89" s="2238"/>
      <c r="WKJ89" s="2238"/>
      <c r="WKK89" s="2238"/>
      <c r="WKL89" s="2238"/>
      <c r="WKM89" s="2238"/>
      <c r="WKN89" s="2238"/>
      <c r="WKO89" s="2238"/>
      <c r="WKP89" s="2238"/>
      <c r="WKQ89" s="2238"/>
      <c r="WKR89" s="2238"/>
      <c r="WKS89" s="2238"/>
      <c r="WKT89" s="2238"/>
      <c r="WKU89" s="2238"/>
      <c r="WKV89" s="2238"/>
      <c r="WKW89" s="2238"/>
      <c r="WKX89" s="2238"/>
      <c r="WKY89" s="2238"/>
      <c r="WKZ89" s="2238"/>
      <c r="WLA89" s="2238"/>
      <c r="WLB89" s="2238"/>
      <c r="WLC89" s="2238"/>
      <c r="WLD89" s="2238"/>
      <c r="WLE89" s="2238"/>
      <c r="WLF89" s="2238"/>
      <c r="WLG89" s="2238"/>
      <c r="WLH89" s="2238"/>
      <c r="WLI89" s="2238"/>
      <c r="WLJ89" s="2238"/>
      <c r="WLK89" s="2238"/>
      <c r="WLL89" s="2238"/>
      <c r="WLM89" s="2238"/>
      <c r="WLN89" s="2238"/>
      <c r="WLO89" s="2238"/>
      <c r="WLP89" s="2238"/>
      <c r="WLQ89" s="2238"/>
      <c r="WLR89" s="2238"/>
      <c r="WLS89" s="2238"/>
      <c r="WLT89" s="2238"/>
      <c r="WLU89" s="2238"/>
      <c r="WLV89" s="2238"/>
      <c r="WLW89" s="2238"/>
      <c r="WLX89" s="2238"/>
      <c r="WLY89" s="2238"/>
      <c r="WLZ89" s="2238"/>
      <c r="WMA89" s="2238"/>
      <c r="WMB89" s="2238"/>
      <c r="WMC89" s="2238"/>
      <c r="WMD89" s="2238"/>
      <c r="WME89" s="2238"/>
      <c r="WMF89" s="2238"/>
      <c r="WMG89" s="2238"/>
      <c r="WMH89" s="2238"/>
      <c r="WMI89" s="2238"/>
      <c r="WMJ89" s="2238"/>
      <c r="WMK89" s="2238"/>
      <c r="WML89" s="2238"/>
      <c r="WMM89" s="2238"/>
      <c r="WMN89" s="2238"/>
      <c r="WMO89" s="2238"/>
      <c r="WMP89" s="2238"/>
      <c r="WMQ89" s="2238"/>
      <c r="WMR89" s="2238"/>
      <c r="WMS89" s="2238"/>
      <c r="WMT89" s="2238"/>
      <c r="WMU89" s="2238"/>
      <c r="WMV89" s="2238"/>
      <c r="WMW89" s="2238"/>
      <c r="WMX89" s="2238"/>
      <c r="WMY89" s="2238"/>
      <c r="WMZ89" s="2238"/>
      <c r="WNA89" s="2238"/>
      <c r="WNB89" s="2238"/>
      <c r="WNC89" s="2238"/>
      <c r="WND89" s="2238"/>
      <c r="WNE89" s="2238"/>
      <c r="WNF89" s="2238"/>
      <c r="WNG89" s="2238"/>
      <c r="WNH89" s="2238"/>
      <c r="WNI89" s="2238"/>
      <c r="WNJ89" s="2238"/>
      <c r="WNK89" s="2238"/>
      <c r="WNL89" s="2238"/>
      <c r="WNM89" s="2238"/>
      <c r="WNN89" s="2238"/>
      <c r="WNO89" s="2238"/>
      <c r="WNP89" s="2238"/>
      <c r="WNQ89" s="2238"/>
      <c r="WNR89" s="2238"/>
      <c r="WNS89" s="2238"/>
      <c r="WNT89" s="2238"/>
      <c r="WNU89" s="2238"/>
      <c r="WNV89" s="2238"/>
      <c r="WNW89" s="2238"/>
      <c r="WNX89" s="2238"/>
      <c r="WNY89" s="2238"/>
      <c r="WNZ89" s="2238"/>
      <c r="WOA89" s="2238"/>
      <c r="WOB89" s="2238"/>
      <c r="WOC89" s="2238"/>
      <c r="WOD89" s="2238"/>
      <c r="WOE89" s="2238"/>
      <c r="WOF89" s="2238"/>
      <c r="WOG89" s="2238"/>
      <c r="WOH89" s="2238"/>
      <c r="WOI89" s="2238"/>
      <c r="WOJ89" s="2238"/>
      <c r="WOK89" s="2238"/>
      <c r="WOL89" s="2238"/>
      <c r="WOM89" s="2238"/>
      <c r="WON89" s="2238"/>
      <c r="WOO89" s="2238"/>
      <c r="WOP89" s="2238"/>
      <c r="WOQ89" s="2238"/>
      <c r="WOR89" s="2238"/>
      <c r="WOS89" s="2238"/>
      <c r="WOT89" s="2238"/>
      <c r="WOU89" s="2238"/>
      <c r="WOV89" s="2238"/>
      <c r="WOW89" s="2238"/>
      <c r="WOX89" s="2238"/>
      <c r="WOY89" s="2238"/>
      <c r="WOZ89" s="2238"/>
      <c r="WPA89" s="2238"/>
      <c r="WPB89" s="2238"/>
      <c r="WPC89" s="2238"/>
      <c r="WPD89" s="2238"/>
      <c r="WPE89" s="2238"/>
      <c r="WPF89" s="2238"/>
      <c r="WPG89" s="2238"/>
      <c r="WPH89" s="2238"/>
      <c r="WPI89" s="2238"/>
      <c r="WPJ89" s="2238"/>
      <c r="WPK89" s="2238"/>
      <c r="WPL89" s="2238"/>
      <c r="WPM89" s="2238"/>
      <c r="WPN89" s="2238"/>
      <c r="WPO89" s="2238"/>
      <c r="WPP89" s="2238"/>
      <c r="WPQ89" s="2238"/>
      <c r="WPR89" s="2238"/>
      <c r="WPS89" s="2238"/>
      <c r="WPT89" s="2238"/>
      <c r="WPU89" s="2238"/>
      <c r="WPV89" s="2238"/>
      <c r="WPW89" s="2238"/>
      <c r="WPX89" s="2238"/>
      <c r="WPY89" s="2238"/>
      <c r="WPZ89" s="2238"/>
      <c r="WQA89" s="2238"/>
      <c r="WQB89" s="2238"/>
      <c r="WQC89" s="2238"/>
      <c r="WQD89" s="2238"/>
      <c r="WQE89" s="2238"/>
      <c r="WQF89" s="2238"/>
      <c r="WQG89" s="2238"/>
      <c r="WQH89" s="2238"/>
      <c r="WQI89" s="2238"/>
      <c r="WQJ89" s="2238"/>
      <c r="WQK89" s="2238"/>
      <c r="WQL89" s="2238"/>
      <c r="WQM89" s="2238"/>
      <c r="WQN89" s="2238"/>
      <c r="WQO89" s="2238"/>
      <c r="WQP89" s="2238"/>
      <c r="WQQ89" s="2238"/>
      <c r="WQR89" s="2238"/>
      <c r="WQS89" s="2238"/>
      <c r="WQT89" s="2238"/>
      <c r="WQU89" s="2238"/>
      <c r="WQV89" s="2238"/>
      <c r="WQW89" s="2238"/>
      <c r="WQX89" s="2238"/>
      <c r="WQY89" s="2238"/>
      <c r="WQZ89" s="2238"/>
      <c r="WRA89" s="2238"/>
      <c r="WRB89" s="2238"/>
      <c r="WRC89" s="2238"/>
      <c r="WRD89" s="2238"/>
      <c r="WRE89" s="2238"/>
      <c r="WRF89" s="2238"/>
      <c r="WRG89" s="2238"/>
      <c r="WRH89" s="2238"/>
      <c r="WRI89" s="2238"/>
      <c r="WRJ89" s="2238"/>
      <c r="WRK89" s="2238"/>
      <c r="WRL89" s="2238"/>
      <c r="WRM89" s="2238"/>
      <c r="WRN89" s="2238"/>
      <c r="WRO89" s="2238"/>
      <c r="WRP89" s="2238"/>
      <c r="WRQ89" s="2238"/>
      <c r="WRR89" s="2238"/>
      <c r="WRS89" s="2238"/>
      <c r="WRT89" s="2238"/>
      <c r="WRU89" s="2238"/>
      <c r="WRV89" s="2238"/>
      <c r="WRW89" s="2238"/>
      <c r="WRX89" s="2238"/>
      <c r="WRY89" s="2238"/>
      <c r="WRZ89" s="2238"/>
      <c r="WSA89" s="2238"/>
      <c r="WSB89" s="2238"/>
      <c r="WSC89" s="2238"/>
      <c r="WSD89" s="2238"/>
      <c r="WSE89" s="2238"/>
      <c r="WSF89" s="2238"/>
      <c r="WSG89" s="2238"/>
      <c r="WSH89" s="2238"/>
      <c r="WSI89" s="2238"/>
      <c r="WSJ89" s="2238"/>
      <c r="WSK89" s="2238"/>
      <c r="WSL89" s="2238"/>
      <c r="WSM89" s="2238"/>
      <c r="WSN89" s="2238"/>
      <c r="WSO89" s="2238"/>
      <c r="WSP89" s="2238"/>
      <c r="WSQ89" s="2238"/>
      <c r="WSR89" s="2238"/>
      <c r="WSS89" s="2238"/>
      <c r="WST89" s="2238"/>
      <c r="WSU89" s="2238"/>
      <c r="WSV89" s="2238"/>
      <c r="WSW89" s="2238"/>
      <c r="WSX89" s="2238"/>
      <c r="WSY89" s="2238"/>
      <c r="WSZ89" s="2238"/>
      <c r="WTA89" s="2238"/>
      <c r="WTB89" s="2238"/>
      <c r="WTC89" s="2238"/>
      <c r="WTD89" s="2238"/>
      <c r="WTE89" s="2238"/>
      <c r="WTF89" s="2238"/>
      <c r="WTG89" s="2238"/>
      <c r="WTH89" s="2238"/>
      <c r="WTI89" s="2238"/>
      <c r="WTJ89" s="2238"/>
      <c r="WTK89" s="2238"/>
      <c r="WTL89" s="2238"/>
      <c r="WTM89" s="2238"/>
      <c r="WTN89" s="2238"/>
      <c r="WTO89" s="2238"/>
      <c r="WTP89" s="2238"/>
      <c r="WTQ89" s="2238"/>
      <c r="WTR89" s="2238"/>
      <c r="WTS89" s="2238"/>
      <c r="WTT89" s="2238"/>
      <c r="WTU89" s="2238"/>
      <c r="WTV89" s="2238"/>
      <c r="WTW89" s="2238"/>
      <c r="WTX89" s="2238"/>
      <c r="WTY89" s="2238"/>
      <c r="WTZ89" s="2238"/>
      <c r="WUA89" s="2238"/>
      <c r="WUB89" s="2238"/>
      <c r="WUC89" s="2238"/>
      <c r="WUD89" s="2238"/>
      <c r="WUE89" s="2238"/>
      <c r="WUF89" s="2238"/>
      <c r="WUG89" s="2238"/>
      <c r="WUH89" s="2238"/>
      <c r="WUI89" s="2238"/>
      <c r="WUJ89" s="2238"/>
      <c r="WUK89" s="2238"/>
      <c r="WUL89" s="2238"/>
      <c r="WUM89" s="2238"/>
      <c r="WUN89" s="2238"/>
      <c r="WUO89" s="2238"/>
      <c r="WUP89" s="2238"/>
      <c r="WUQ89" s="2238"/>
      <c r="WUR89" s="2238"/>
      <c r="WUS89" s="2238"/>
      <c r="WUT89" s="2238"/>
      <c r="WUU89" s="2238"/>
      <c r="WUV89" s="2238"/>
      <c r="WUW89" s="2238"/>
      <c r="WUX89" s="2238"/>
      <c r="WUY89" s="2238"/>
      <c r="WUZ89" s="2238"/>
      <c r="WVA89" s="2238"/>
      <c r="WVB89" s="2238"/>
      <c r="WVC89" s="2238"/>
      <c r="WVD89" s="2238"/>
      <c r="WVE89" s="2238"/>
      <c r="WVF89" s="2238"/>
      <c r="WVG89" s="2238"/>
      <c r="WVH89" s="2238"/>
      <c r="WVI89" s="2238"/>
      <c r="WVJ89" s="2238"/>
      <c r="WVK89" s="2238"/>
      <c r="WVL89" s="2238"/>
      <c r="WVM89" s="2238"/>
      <c r="WVN89" s="2238"/>
      <c r="WVO89" s="2238"/>
      <c r="WVP89" s="2238"/>
      <c r="WVQ89" s="2238"/>
      <c r="WVR89" s="2238"/>
      <c r="WVS89" s="2238"/>
      <c r="WVT89" s="2238"/>
      <c r="WVU89" s="2238"/>
      <c r="WVV89" s="2238"/>
      <c r="WVW89" s="2238"/>
      <c r="WVX89" s="2238"/>
      <c r="WVY89" s="2238"/>
      <c r="WVZ89" s="2238"/>
      <c r="WWA89" s="2238"/>
      <c r="WWB89" s="2238"/>
      <c r="WWC89" s="2238"/>
      <c r="WWD89" s="2238"/>
      <c r="WWE89" s="2238"/>
      <c r="WWF89" s="2238"/>
      <c r="WWG89" s="2238"/>
      <c r="WWH89" s="2238"/>
      <c r="WWI89" s="2238"/>
      <c r="WWJ89" s="2238"/>
      <c r="WWK89" s="2238"/>
      <c r="WWL89" s="2238"/>
      <c r="WWM89" s="2238"/>
      <c r="WWN89" s="2238"/>
      <c r="WWO89" s="2238"/>
      <c r="WWP89" s="2238"/>
      <c r="WWQ89" s="2238"/>
      <c r="WWR89" s="2238"/>
      <c r="WWS89" s="2238"/>
      <c r="WWT89" s="2238"/>
      <c r="WWU89" s="2238"/>
      <c r="WWV89" s="2238"/>
      <c r="WWW89" s="2238"/>
      <c r="WWX89" s="2238"/>
      <c r="WWY89" s="2238"/>
      <c r="WWZ89" s="2238"/>
      <c r="WXA89" s="2238"/>
      <c r="WXB89" s="2238"/>
      <c r="WXC89" s="2238"/>
      <c r="WXD89" s="2238"/>
      <c r="WXE89" s="2238"/>
      <c r="WXF89" s="2238"/>
      <c r="WXG89" s="2238"/>
      <c r="WXH89" s="2238"/>
      <c r="WXI89" s="2238"/>
      <c r="WXJ89" s="2238"/>
      <c r="WXK89" s="2238"/>
      <c r="WXL89" s="2238"/>
      <c r="WXM89" s="2238"/>
      <c r="WXN89" s="2238"/>
      <c r="WXO89" s="2238"/>
      <c r="WXP89" s="2238"/>
      <c r="WXQ89" s="2238"/>
      <c r="WXR89" s="2238"/>
      <c r="WXS89" s="2238"/>
      <c r="WXT89" s="2238"/>
      <c r="WXU89" s="2238"/>
      <c r="WXV89" s="2238"/>
      <c r="WXW89" s="2238"/>
      <c r="WXX89" s="2238"/>
      <c r="WXY89" s="2238"/>
      <c r="WXZ89" s="2238"/>
      <c r="WYA89" s="2238"/>
      <c r="WYB89" s="2238"/>
      <c r="WYC89" s="2238"/>
      <c r="WYD89" s="2238"/>
      <c r="WYE89" s="2238"/>
      <c r="WYF89" s="2238"/>
      <c r="WYG89" s="2238"/>
      <c r="WYH89" s="2238"/>
      <c r="WYI89" s="2238"/>
      <c r="WYJ89" s="2238"/>
      <c r="WYK89" s="2238"/>
      <c r="WYL89" s="2238"/>
      <c r="WYM89" s="2238"/>
      <c r="WYN89" s="2238"/>
      <c r="WYO89" s="2238"/>
      <c r="WYP89" s="2238"/>
      <c r="WYQ89" s="2238"/>
      <c r="WYR89" s="2238"/>
      <c r="WYS89" s="2238"/>
      <c r="WYT89" s="2238"/>
      <c r="WYU89" s="2238"/>
      <c r="WYV89" s="2238"/>
      <c r="WYW89" s="2238"/>
      <c r="WYX89" s="2238"/>
      <c r="WYY89" s="2238"/>
      <c r="WYZ89" s="2238"/>
      <c r="WZA89" s="2238"/>
      <c r="WZB89" s="2238"/>
      <c r="WZC89" s="2238"/>
      <c r="WZD89" s="2238"/>
      <c r="WZE89" s="2238"/>
      <c r="WZF89" s="2238"/>
      <c r="WZG89" s="2238"/>
      <c r="WZH89" s="2238"/>
      <c r="WZI89" s="2238"/>
      <c r="WZJ89" s="2238"/>
      <c r="WZK89" s="2238"/>
      <c r="WZL89" s="2238"/>
      <c r="WZM89" s="2238"/>
      <c r="WZN89" s="2238"/>
      <c r="WZO89" s="2238"/>
      <c r="WZP89" s="2238"/>
      <c r="WZQ89" s="2238"/>
      <c r="WZR89" s="2238"/>
      <c r="WZS89" s="2238"/>
      <c r="WZT89" s="2238"/>
      <c r="WZU89" s="2238"/>
      <c r="WZV89" s="2238"/>
      <c r="WZW89" s="2238"/>
      <c r="WZX89" s="2238"/>
      <c r="WZY89" s="2238"/>
      <c r="WZZ89" s="2238"/>
      <c r="XAA89" s="2238"/>
      <c r="XAB89" s="2238"/>
      <c r="XAC89" s="2238"/>
      <c r="XAD89" s="2238"/>
      <c r="XAE89" s="2238"/>
      <c r="XAF89" s="2238"/>
      <c r="XAG89" s="2238"/>
      <c r="XAH89" s="2238"/>
      <c r="XAI89" s="2238"/>
      <c r="XAJ89" s="2238"/>
      <c r="XAK89" s="2238"/>
      <c r="XAL89" s="2238"/>
      <c r="XAM89" s="2238"/>
      <c r="XAN89" s="2238"/>
      <c r="XAO89" s="2238"/>
      <c r="XAP89" s="2238"/>
      <c r="XAQ89" s="2238"/>
      <c r="XAR89" s="2238"/>
      <c r="XAS89" s="2238"/>
      <c r="XAT89" s="2238"/>
      <c r="XAU89" s="2238"/>
      <c r="XAV89" s="2238"/>
      <c r="XAW89" s="2238"/>
      <c r="XAX89" s="2238"/>
      <c r="XAY89" s="2238"/>
      <c r="XAZ89" s="2238"/>
      <c r="XBA89" s="2238"/>
      <c r="XBB89" s="2238"/>
      <c r="XBC89" s="2238"/>
      <c r="XBD89" s="2238"/>
      <c r="XBE89" s="2238"/>
      <c r="XBF89" s="2238"/>
      <c r="XBG89" s="2238"/>
      <c r="XBH89" s="2238"/>
      <c r="XBI89" s="2238"/>
      <c r="XBJ89" s="2238"/>
      <c r="XBK89" s="2238"/>
      <c r="XBL89" s="2238"/>
      <c r="XBM89" s="2238"/>
      <c r="XBN89" s="2238"/>
      <c r="XBO89" s="2238"/>
      <c r="XBP89" s="2238"/>
      <c r="XBQ89" s="2238"/>
      <c r="XBR89" s="2238"/>
      <c r="XBS89" s="2238"/>
      <c r="XBT89" s="2238"/>
      <c r="XBU89" s="2238"/>
      <c r="XBV89" s="2238"/>
      <c r="XBW89" s="2238"/>
      <c r="XBX89" s="2238"/>
      <c r="XBY89" s="2238"/>
      <c r="XBZ89" s="2238"/>
      <c r="XCA89" s="2238"/>
      <c r="XCB89" s="2238"/>
      <c r="XCC89" s="2238"/>
      <c r="XCD89" s="2238"/>
      <c r="XCE89" s="2238"/>
      <c r="XCF89" s="2238"/>
      <c r="XCG89" s="2238"/>
      <c r="XCH89" s="2238"/>
      <c r="XCI89" s="2238"/>
      <c r="XCJ89" s="2238"/>
      <c r="XCK89" s="2238"/>
      <c r="XCL89" s="2238"/>
      <c r="XCM89" s="2238"/>
      <c r="XCN89" s="2238"/>
      <c r="XCO89" s="2238"/>
      <c r="XCP89" s="2238"/>
      <c r="XCQ89" s="2238"/>
      <c r="XCR89" s="2238"/>
      <c r="XCS89" s="2238"/>
      <c r="XCT89" s="2238"/>
      <c r="XCU89" s="2238"/>
      <c r="XCV89" s="2238"/>
      <c r="XCW89" s="2238"/>
      <c r="XCX89" s="2238"/>
      <c r="XCY89" s="2238"/>
      <c r="XCZ89" s="2238"/>
      <c r="XDA89" s="2238"/>
      <c r="XDB89" s="2238"/>
      <c r="XDC89" s="2238"/>
      <c r="XDD89" s="2238"/>
      <c r="XDE89" s="2238"/>
      <c r="XDF89" s="2238"/>
      <c r="XDG89" s="2238"/>
      <c r="XDH89" s="2238"/>
      <c r="XDI89" s="2238"/>
      <c r="XDJ89" s="2238"/>
      <c r="XDK89" s="2238"/>
      <c r="XDL89" s="2238"/>
      <c r="XDM89" s="2238"/>
      <c r="XDN89" s="2238"/>
      <c r="XDO89" s="2238"/>
      <c r="XDP89" s="2238"/>
      <c r="XDQ89" s="2238"/>
      <c r="XDR89" s="2238"/>
      <c r="XDS89" s="2238"/>
      <c r="XDT89" s="2238"/>
      <c r="XDU89" s="2238"/>
      <c r="XDV89" s="2238"/>
      <c r="XDW89" s="2238"/>
      <c r="XDX89" s="2238"/>
      <c r="XDY89" s="2238"/>
      <c r="XDZ89" s="2238"/>
      <c r="XEA89" s="2238"/>
      <c r="XEB89" s="2238"/>
      <c r="XEC89" s="2238"/>
      <c r="XED89" s="2238"/>
      <c r="XEE89" s="2238"/>
      <c r="XEF89" s="2238"/>
      <c r="XEG89" s="2238"/>
      <c r="XEH89" s="2238"/>
      <c r="XEI89" s="2238"/>
      <c r="XEJ89" s="2238"/>
      <c r="XEK89" s="2238"/>
      <c r="XEL89" s="2238"/>
      <c r="XEM89" s="2238"/>
      <c r="XEN89" s="2238"/>
      <c r="XEO89" s="2238"/>
      <c r="XEP89" s="2238"/>
      <c r="XEQ89" s="2238"/>
      <c r="XER89" s="2238"/>
      <c r="XES89" s="2238"/>
      <c r="XET89" s="2238"/>
      <c r="XEU89" s="2238"/>
      <c r="XEV89" s="2238"/>
      <c r="XEW89" s="2238"/>
      <c r="XEX89" s="2238"/>
      <c r="XEY89" s="2238"/>
      <c r="XEZ89" s="2238"/>
      <c r="XFA89" s="2238"/>
      <c r="XFB89" s="2238"/>
      <c r="XFC89" s="2238"/>
      <c r="XFD89" s="2238"/>
    </row>
    <row r="90" spans="1:16384" s="1830" customFormat="1" ht="17.25" customHeight="1">
      <c r="A90" s="2238"/>
      <c r="B90" s="2238"/>
      <c r="C90" s="2238"/>
      <c r="D90" s="2238"/>
      <c r="E90" s="1828"/>
      <c r="F90" s="1829"/>
      <c r="G90" s="1831"/>
    </row>
    <row r="91" spans="1:16384" s="388" customFormat="1">
      <c r="A91" s="220"/>
      <c r="B91" s="220"/>
      <c r="C91" s="220"/>
      <c r="D91" s="220"/>
      <c r="E91" s="461"/>
      <c r="F91" s="462"/>
      <c r="G91" s="391"/>
    </row>
    <row r="92" spans="1:16384" s="388" customFormat="1">
      <c r="A92" s="220"/>
      <c r="B92" s="220"/>
      <c r="C92" s="220"/>
      <c r="D92" s="220"/>
      <c r="E92" s="461"/>
      <c r="F92" s="462"/>
      <c r="G92" s="391"/>
    </row>
    <row r="93" spans="1:16384" s="388" customFormat="1">
      <c r="A93" s="220"/>
      <c r="B93" s="220"/>
      <c r="C93" s="220"/>
      <c r="D93" s="220"/>
      <c r="E93" s="461"/>
      <c r="F93" s="462"/>
      <c r="G93" s="391"/>
    </row>
    <row r="94" spans="1:16384" s="388" customFormat="1">
      <c r="A94" s="220"/>
      <c r="B94" s="220"/>
      <c r="C94" s="220"/>
      <c r="D94" s="220"/>
      <c r="E94" s="461"/>
      <c r="F94" s="462"/>
      <c r="G94" s="391"/>
    </row>
    <row r="95" spans="1:16384" s="388" customFormat="1">
      <c r="A95" s="220"/>
      <c r="B95" s="220"/>
      <c r="C95" s="220"/>
      <c r="D95" s="220"/>
      <c r="E95" s="461"/>
      <c r="F95" s="462"/>
      <c r="G95" s="391"/>
    </row>
    <row r="96" spans="1:16384" s="388" customFormat="1">
      <c r="A96" s="220"/>
      <c r="B96" s="220"/>
      <c r="C96" s="220"/>
      <c r="D96" s="220"/>
      <c r="E96" s="461"/>
      <c r="F96" s="462"/>
      <c r="G96" s="391"/>
    </row>
    <row r="97" spans="1:7" s="388" customFormat="1">
      <c r="A97" s="220"/>
      <c r="B97" s="220"/>
      <c r="C97" s="220"/>
      <c r="D97" s="220"/>
      <c r="E97" s="461"/>
      <c r="F97" s="462"/>
      <c r="G97" s="391"/>
    </row>
  </sheetData>
  <customSheetViews>
    <customSheetView guid="{8A450B70-B9B2-45BD-9C86-916B7D35EE29}" scale="70" colorId="22" showPageBreaks="1" showGridLines="0" fitToPage="1" printArea="1" view="pageBreakPreview">
      <selection activeCell="A55" sqref="A55"/>
      <pageMargins left="0.27559055118110237" right="0.15748031496062992" top="0.19685039370078741" bottom="0.27559055118110237" header="0.15748031496062992" footer="0.15748031496062992"/>
      <printOptions horizontalCentered="1" verticalCentered="1"/>
      <pageSetup scale="47" orientation="landscape" r:id="rId1"/>
      <headerFooter scaleWithDoc="0" alignWithMargins="0">
        <oddFooter>&amp;L&amp;"MetaBookLF-Roman,Italique"&amp;10National Bank of Canada - Supplementary Financial Information&amp;R&amp;"MetaBookLF-Roman,Italique"&amp;10page 6</oddFooter>
      </headerFooter>
    </customSheetView>
  </customSheetViews>
  <mergeCells count="4102">
    <mergeCell ref="A89:D89"/>
    <mergeCell ref="E89:H89"/>
    <mergeCell ref="I89:L89"/>
    <mergeCell ref="M89:P89"/>
    <mergeCell ref="Q89:T89"/>
    <mergeCell ref="A1:F1"/>
    <mergeCell ref="B3:F3"/>
    <mergeCell ref="A84:F84"/>
    <mergeCell ref="A85:F85"/>
    <mergeCell ref="A88:D88"/>
    <mergeCell ref="CC89:CF89"/>
    <mergeCell ref="CG89:CJ89"/>
    <mergeCell ref="CK89:CN89"/>
    <mergeCell ref="CO89:CR89"/>
    <mergeCell ref="CS89:CV89"/>
    <mergeCell ref="BI89:BL89"/>
    <mergeCell ref="BM89:BP89"/>
    <mergeCell ref="BQ89:BT89"/>
    <mergeCell ref="BU89:BX89"/>
    <mergeCell ref="BY89:CB89"/>
    <mergeCell ref="AO89:AR89"/>
    <mergeCell ref="AS89:AV89"/>
    <mergeCell ref="AW89:AZ89"/>
    <mergeCell ref="BA89:BD89"/>
    <mergeCell ref="BE89:BH89"/>
    <mergeCell ref="U89:X89"/>
    <mergeCell ref="Y89:AB89"/>
    <mergeCell ref="AC89:AF89"/>
    <mergeCell ref="AG89:AJ89"/>
    <mergeCell ref="AK89:AN89"/>
    <mergeCell ref="FE89:FH89"/>
    <mergeCell ref="FI89:FL89"/>
    <mergeCell ref="FM89:FP89"/>
    <mergeCell ref="FQ89:FT89"/>
    <mergeCell ref="FU89:FX89"/>
    <mergeCell ref="EK89:EN89"/>
    <mergeCell ref="EO89:ER89"/>
    <mergeCell ref="ES89:EV89"/>
    <mergeCell ref="EW89:EZ89"/>
    <mergeCell ref="FA89:FD89"/>
    <mergeCell ref="DQ89:DT89"/>
    <mergeCell ref="DU89:DX89"/>
    <mergeCell ref="DY89:EB89"/>
    <mergeCell ref="EC89:EF89"/>
    <mergeCell ref="EG89:EJ89"/>
    <mergeCell ref="CW89:CZ89"/>
    <mergeCell ref="DA89:DD89"/>
    <mergeCell ref="DE89:DH89"/>
    <mergeCell ref="DI89:DL89"/>
    <mergeCell ref="DM89:DP89"/>
    <mergeCell ref="IG89:IJ89"/>
    <mergeCell ref="IK89:IN89"/>
    <mergeCell ref="IO89:IR89"/>
    <mergeCell ref="IS89:IV89"/>
    <mergeCell ref="IW89:IZ89"/>
    <mergeCell ref="HM89:HP89"/>
    <mergeCell ref="HQ89:HT89"/>
    <mergeCell ref="HU89:HX89"/>
    <mergeCell ref="HY89:IB89"/>
    <mergeCell ref="IC89:IF89"/>
    <mergeCell ref="GS89:GV89"/>
    <mergeCell ref="GW89:GZ89"/>
    <mergeCell ref="HA89:HD89"/>
    <mergeCell ref="HE89:HH89"/>
    <mergeCell ref="HI89:HL89"/>
    <mergeCell ref="FY89:GB89"/>
    <mergeCell ref="GC89:GF89"/>
    <mergeCell ref="GG89:GJ89"/>
    <mergeCell ref="GK89:GN89"/>
    <mergeCell ref="GO89:GR89"/>
    <mergeCell ref="LI89:LL89"/>
    <mergeCell ref="LM89:LP89"/>
    <mergeCell ref="LQ89:LT89"/>
    <mergeCell ref="LU89:LX89"/>
    <mergeCell ref="LY89:MB89"/>
    <mergeCell ref="KO89:KR89"/>
    <mergeCell ref="KS89:KV89"/>
    <mergeCell ref="KW89:KZ89"/>
    <mergeCell ref="LA89:LD89"/>
    <mergeCell ref="LE89:LH89"/>
    <mergeCell ref="JU89:JX89"/>
    <mergeCell ref="JY89:KB89"/>
    <mergeCell ref="KC89:KF89"/>
    <mergeCell ref="KG89:KJ89"/>
    <mergeCell ref="KK89:KN89"/>
    <mergeCell ref="JA89:JD89"/>
    <mergeCell ref="JE89:JH89"/>
    <mergeCell ref="JI89:JL89"/>
    <mergeCell ref="JM89:JP89"/>
    <mergeCell ref="JQ89:JT89"/>
    <mergeCell ref="OK89:ON89"/>
    <mergeCell ref="OO89:OR89"/>
    <mergeCell ref="OS89:OV89"/>
    <mergeCell ref="OW89:OZ89"/>
    <mergeCell ref="PA89:PD89"/>
    <mergeCell ref="NQ89:NT89"/>
    <mergeCell ref="NU89:NX89"/>
    <mergeCell ref="NY89:OB89"/>
    <mergeCell ref="OC89:OF89"/>
    <mergeCell ref="OG89:OJ89"/>
    <mergeCell ref="MW89:MZ89"/>
    <mergeCell ref="NA89:ND89"/>
    <mergeCell ref="NE89:NH89"/>
    <mergeCell ref="NI89:NL89"/>
    <mergeCell ref="NM89:NP89"/>
    <mergeCell ref="MC89:MF89"/>
    <mergeCell ref="MG89:MJ89"/>
    <mergeCell ref="MK89:MN89"/>
    <mergeCell ref="MO89:MR89"/>
    <mergeCell ref="MS89:MV89"/>
    <mergeCell ref="RM89:RP89"/>
    <mergeCell ref="RQ89:RT89"/>
    <mergeCell ref="RU89:RX89"/>
    <mergeCell ref="RY89:SB89"/>
    <mergeCell ref="SC89:SF89"/>
    <mergeCell ref="QS89:QV89"/>
    <mergeCell ref="QW89:QZ89"/>
    <mergeCell ref="RA89:RD89"/>
    <mergeCell ref="RE89:RH89"/>
    <mergeCell ref="RI89:RL89"/>
    <mergeCell ref="PY89:QB89"/>
    <mergeCell ref="QC89:QF89"/>
    <mergeCell ref="QG89:QJ89"/>
    <mergeCell ref="QK89:QN89"/>
    <mergeCell ref="QO89:QR89"/>
    <mergeCell ref="PE89:PH89"/>
    <mergeCell ref="PI89:PL89"/>
    <mergeCell ref="PM89:PP89"/>
    <mergeCell ref="PQ89:PT89"/>
    <mergeCell ref="PU89:PX89"/>
    <mergeCell ref="UO89:UR89"/>
    <mergeCell ref="US89:UV89"/>
    <mergeCell ref="UW89:UZ89"/>
    <mergeCell ref="VA89:VD89"/>
    <mergeCell ref="VE89:VH89"/>
    <mergeCell ref="TU89:TX89"/>
    <mergeCell ref="TY89:UB89"/>
    <mergeCell ref="UC89:UF89"/>
    <mergeCell ref="UG89:UJ89"/>
    <mergeCell ref="UK89:UN89"/>
    <mergeCell ref="TA89:TD89"/>
    <mergeCell ref="TE89:TH89"/>
    <mergeCell ref="TI89:TL89"/>
    <mergeCell ref="TM89:TP89"/>
    <mergeCell ref="TQ89:TT89"/>
    <mergeCell ref="SG89:SJ89"/>
    <mergeCell ref="SK89:SN89"/>
    <mergeCell ref="SO89:SR89"/>
    <mergeCell ref="SS89:SV89"/>
    <mergeCell ref="SW89:SZ89"/>
    <mergeCell ref="XQ89:XT89"/>
    <mergeCell ref="XU89:XX89"/>
    <mergeCell ref="XY89:YB89"/>
    <mergeCell ref="YC89:YF89"/>
    <mergeCell ref="YG89:YJ89"/>
    <mergeCell ref="WW89:WZ89"/>
    <mergeCell ref="XA89:XD89"/>
    <mergeCell ref="XE89:XH89"/>
    <mergeCell ref="XI89:XL89"/>
    <mergeCell ref="XM89:XP89"/>
    <mergeCell ref="WC89:WF89"/>
    <mergeCell ref="WG89:WJ89"/>
    <mergeCell ref="WK89:WN89"/>
    <mergeCell ref="WO89:WR89"/>
    <mergeCell ref="WS89:WV89"/>
    <mergeCell ref="VI89:VL89"/>
    <mergeCell ref="VM89:VP89"/>
    <mergeCell ref="VQ89:VT89"/>
    <mergeCell ref="VU89:VX89"/>
    <mergeCell ref="VY89:WB89"/>
    <mergeCell ref="AAS89:AAV89"/>
    <mergeCell ref="AAW89:AAZ89"/>
    <mergeCell ref="ABA89:ABD89"/>
    <mergeCell ref="ABE89:ABH89"/>
    <mergeCell ref="ABI89:ABL89"/>
    <mergeCell ref="ZY89:AAB89"/>
    <mergeCell ref="AAC89:AAF89"/>
    <mergeCell ref="AAG89:AAJ89"/>
    <mergeCell ref="AAK89:AAN89"/>
    <mergeCell ref="AAO89:AAR89"/>
    <mergeCell ref="ZE89:ZH89"/>
    <mergeCell ref="ZI89:ZL89"/>
    <mergeCell ref="ZM89:ZP89"/>
    <mergeCell ref="ZQ89:ZT89"/>
    <mergeCell ref="ZU89:ZX89"/>
    <mergeCell ref="YK89:YN89"/>
    <mergeCell ref="YO89:YR89"/>
    <mergeCell ref="YS89:YV89"/>
    <mergeCell ref="YW89:YZ89"/>
    <mergeCell ref="ZA89:ZD89"/>
    <mergeCell ref="ADU89:ADX89"/>
    <mergeCell ref="ADY89:AEB89"/>
    <mergeCell ref="AEC89:AEF89"/>
    <mergeCell ref="AEG89:AEJ89"/>
    <mergeCell ref="AEK89:AEN89"/>
    <mergeCell ref="ADA89:ADD89"/>
    <mergeCell ref="ADE89:ADH89"/>
    <mergeCell ref="ADI89:ADL89"/>
    <mergeCell ref="ADM89:ADP89"/>
    <mergeCell ref="ADQ89:ADT89"/>
    <mergeCell ref="ACG89:ACJ89"/>
    <mergeCell ref="ACK89:ACN89"/>
    <mergeCell ref="ACO89:ACR89"/>
    <mergeCell ref="ACS89:ACV89"/>
    <mergeCell ref="ACW89:ACZ89"/>
    <mergeCell ref="ABM89:ABP89"/>
    <mergeCell ref="ABQ89:ABT89"/>
    <mergeCell ref="ABU89:ABX89"/>
    <mergeCell ref="ABY89:ACB89"/>
    <mergeCell ref="ACC89:ACF89"/>
    <mergeCell ref="AGW89:AGZ89"/>
    <mergeCell ref="AHA89:AHD89"/>
    <mergeCell ref="AHE89:AHH89"/>
    <mergeCell ref="AHI89:AHL89"/>
    <mergeCell ref="AHM89:AHP89"/>
    <mergeCell ref="AGC89:AGF89"/>
    <mergeCell ref="AGG89:AGJ89"/>
    <mergeCell ref="AGK89:AGN89"/>
    <mergeCell ref="AGO89:AGR89"/>
    <mergeCell ref="AGS89:AGV89"/>
    <mergeCell ref="AFI89:AFL89"/>
    <mergeCell ref="AFM89:AFP89"/>
    <mergeCell ref="AFQ89:AFT89"/>
    <mergeCell ref="AFU89:AFX89"/>
    <mergeCell ref="AFY89:AGB89"/>
    <mergeCell ref="AEO89:AER89"/>
    <mergeCell ref="AES89:AEV89"/>
    <mergeCell ref="AEW89:AEZ89"/>
    <mergeCell ref="AFA89:AFD89"/>
    <mergeCell ref="AFE89:AFH89"/>
    <mergeCell ref="AJY89:AKB89"/>
    <mergeCell ref="AKC89:AKF89"/>
    <mergeCell ref="AKG89:AKJ89"/>
    <mergeCell ref="AKK89:AKN89"/>
    <mergeCell ref="AKO89:AKR89"/>
    <mergeCell ref="AJE89:AJH89"/>
    <mergeCell ref="AJI89:AJL89"/>
    <mergeCell ref="AJM89:AJP89"/>
    <mergeCell ref="AJQ89:AJT89"/>
    <mergeCell ref="AJU89:AJX89"/>
    <mergeCell ref="AIK89:AIN89"/>
    <mergeCell ref="AIO89:AIR89"/>
    <mergeCell ref="AIS89:AIV89"/>
    <mergeCell ref="AIW89:AIZ89"/>
    <mergeCell ref="AJA89:AJD89"/>
    <mergeCell ref="AHQ89:AHT89"/>
    <mergeCell ref="AHU89:AHX89"/>
    <mergeCell ref="AHY89:AIB89"/>
    <mergeCell ref="AIC89:AIF89"/>
    <mergeCell ref="AIG89:AIJ89"/>
    <mergeCell ref="ANA89:AND89"/>
    <mergeCell ref="ANE89:ANH89"/>
    <mergeCell ref="ANI89:ANL89"/>
    <mergeCell ref="ANM89:ANP89"/>
    <mergeCell ref="ANQ89:ANT89"/>
    <mergeCell ref="AMG89:AMJ89"/>
    <mergeCell ref="AMK89:AMN89"/>
    <mergeCell ref="AMO89:AMR89"/>
    <mergeCell ref="AMS89:AMV89"/>
    <mergeCell ref="AMW89:AMZ89"/>
    <mergeCell ref="ALM89:ALP89"/>
    <mergeCell ref="ALQ89:ALT89"/>
    <mergeCell ref="ALU89:ALX89"/>
    <mergeCell ref="ALY89:AMB89"/>
    <mergeCell ref="AMC89:AMF89"/>
    <mergeCell ref="AKS89:AKV89"/>
    <mergeCell ref="AKW89:AKZ89"/>
    <mergeCell ref="ALA89:ALD89"/>
    <mergeCell ref="ALE89:ALH89"/>
    <mergeCell ref="ALI89:ALL89"/>
    <mergeCell ref="AQC89:AQF89"/>
    <mergeCell ref="AQG89:AQJ89"/>
    <mergeCell ref="AQK89:AQN89"/>
    <mergeCell ref="AQO89:AQR89"/>
    <mergeCell ref="AQS89:AQV89"/>
    <mergeCell ref="API89:APL89"/>
    <mergeCell ref="APM89:APP89"/>
    <mergeCell ref="APQ89:APT89"/>
    <mergeCell ref="APU89:APX89"/>
    <mergeCell ref="APY89:AQB89"/>
    <mergeCell ref="AOO89:AOR89"/>
    <mergeCell ref="AOS89:AOV89"/>
    <mergeCell ref="AOW89:AOZ89"/>
    <mergeCell ref="APA89:APD89"/>
    <mergeCell ref="APE89:APH89"/>
    <mergeCell ref="ANU89:ANX89"/>
    <mergeCell ref="ANY89:AOB89"/>
    <mergeCell ref="AOC89:AOF89"/>
    <mergeCell ref="AOG89:AOJ89"/>
    <mergeCell ref="AOK89:AON89"/>
    <mergeCell ref="ATE89:ATH89"/>
    <mergeCell ref="ATI89:ATL89"/>
    <mergeCell ref="ATM89:ATP89"/>
    <mergeCell ref="ATQ89:ATT89"/>
    <mergeCell ref="ATU89:ATX89"/>
    <mergeCell ref="ASK89:ASN89"/>
    <mergeCell ref="ASO89:ASR89"/>
    <mergeCell ref="ASS89:ASV89"/>
    <mergeCell ref="ASW89:ASZ89"/>
    <mergeCell ref="ATA89:ATD89"/>
    <mergeCell ref="ARQ89:ART89"/>
    <mergeCell ref="ARU89:ARX89"/>
    <mergeCell ref="ARY89:ASB89"/>
    <mergeCell ref="ASC89:ASF89"/>
    <mergeCell ref="ASG89:ASJ89"/>
    <mergeCell ref="AQW89:AQZ89"/>
    <mergeCell ref="ARA89:ARD89"/>
    <mergeCell ref="ARE89:ARH89"/>
    <mergeCell ref="ARI89:ARL89"/>
    <mergeCell ref="ARM89:ARP89"/>
    <mergeCell ref="AWG89:AWJ89"/>
    <mergeCell ref="AWK89:AWN89"/>
    <mergeCell ref="AWO89:AWR89"/>
    <mergeCell ref="AWS89:AWV89"/>
    <mergeCell ref="AWW89:AWZ89"/>
    <mergeCell ref="AVM89:AVP89"/>
    <mergeCell ref="AVQ89:AVT89"/>
    <mergeCell ref="AVU89:AVX89"/>
    <mergeCell ref="AVY89:AWB89"/>
    <mergeCell ref="AWC89:AWF89"/>
    <mergeCell ref="AUS89:AUV89"/>
    <mergeCell ref="AUW89:AUZ89"/>
    <mergeCell ref="AVA89:AVD89"/>
    <mergeCell ref="AVE89:AVH89"/>
    <mergeCell ref="AVI89:AVL89"/>
    <mergeCell ref="ATY89:AUB89"/>
    <mergeCell ref="AUC89:AUF89"/>
    <mergeCell ref="AUG89:AUJ89"/>
    <mergeCell ref="AUK89:AUN89"/>
    <mergeCell ref="AUO89:AUR89"/>
    <mergeCell ref="AZI89:AZL89"/>
    <mergeCell ref="AZM89:AZP89"/>
    <mergeCell ref="AZQ89:AZT89"/>
    <mergeCell ref="AZU89:AZX89"/>
    <mergeCell ref="AZY89:BAB89"/>
    <mergeCell ref="AYO89:AYR89"/>
    <mergeCell ref="AYS89:AYV89"/>
    <mergeCell ref="AYW89:AYZ89"/>
    <mergeCell ref="AZA89:AZD89"/>
    <mergeCell ref="AZE89:AZH89"/>
    <mergeCell ref="AXU89:AXX89"/>
    <mergeCell ref="AXY89:AYB89"/>
    <mergeCell ref="AYC89:AYF89"/>
    <mergeCell ref="AYG89:AYJ89"/>
    <mergeCell ref="AYK89:AYN89"/>
    <mergeCell ref="AXA89:AXD89"/>
    <mergeCell ref="AXE89:AXH89"/>
    <mergeCell ref="AXI89:AXL89"/>
    <mergeCell ref="AXM89:AXP89"/>
    <mergeCell ref="AXQ89:AXT89"/>
    <mergeCell ref="BCK89:BCN89"/>
    <mergeCell ref="BCO89:BCR89"/>
    <mergeCell ref="BCS89:BCV89"/>
    <mergeCell ref="BCW89:BCZ89"/>
    <mergeCell ref="BDA89:BDD89"/>
    <mergeCell ref="BBQ89:BBT89"/>
    <mergeCell ref="BBU89:BBX89"/>
    <mergeCell ref="BBY89:BCB89"/>
    <mergeCell ref="BCC89:BCF89"/>
    <mergeCell ref="BCG89:BCJ89"/>
    <mergeCell ref="BAW89:BAZ89"/>
    <mergeCell ref="BBA89:BBD89"/>
    <mergeCell ref="BBE89:BBH89"/>
    <mergeCell ref="BBI89:BBL89"/>
    <mergeCell ref="BBM89:BBP89"/>
    <mergeCell ref="BAC89:BAF89"/>
    <mergeCell ref="BAG89:BAJ89"/>
    <mergeCell ref="BAK89:BAN89"/>
    <mergeCell ref="BAO89:BAR89"/>
    <mergeCell ref="BAS89:BAV89"/>
    <mergeCell ref="BFM89:BFP89"/>
    <mergeCell ref="BFQ89:BFT89"/>
    <mergeCell ref="BFU89:BFX89"/>
    <mergeCell ref="BFY89:BGB89"/>
    <mergeCell ref="BGC89:BGF89"/>
    <mergeCell ref="BES89:BEV89"/>
    <mergeCell ref="BEW89:BEZ89"/>
    <mergeCell ref="BFA89:BFD89"/>
    <mergeCell ref="BFE89:BFH89"/>
    <mergeCell ref="BFI89:BFL89"/>
    <mergeCell ref="BDY89:BEB89"/>
    <mergeCell ref="BEC89:BEF89"/>
    <mergeCell ref="BEG89:BEJ89"/>
    <mergeCell ref="BEK89:BEN89"/>
    <mergeCell ref="BEO89:BER89"/>
    <mergeCell ref="BDE89:BDH89"/>
    <mergeCell ref="BDI89:BDL89"/>
    <mergeCell ref="BDM89:BDP89"/>
    <mergeCell ref="BDQ89:BDT89"/>
    <mergeCell ref="BDU89:BDX89"/>
    <mergeCell ref="BIO89:BIR89"/>
    <mergeCell ref="BIS89:BIV89"/>
    <mergeCell ref="BIW89:BIZ89"/>
    <mergeCell ref="BJA89:BJD89"/>
    <mergeCell ref="BJE89:BJH89"/>
    <mergeCell ref="BHU89:BHX89"/>
    <mergeCell ref="BHY89:BIB89"/>
    <mergeCell ref="BIC89:BIF89"/>
    <mergeCell ref="BIG89:BIJ89"/>
    <mergeCell ref="BIK89:BIN89"/>
    <mergeCell ref="BHA89:BHD89"/>
    <mergeCell ref="BHE89:BHH89"/>
    <mergeCell ref="BHI89:BHL89"/>
    <mergeCell ref="BHM89:BHP89"/>
    <mergeCell ref="BHQ89:BHT89"/>
    <mergeCell ref="BGG89:BGJ89"/>
    <mergeCell ref="BGK89:BGN89"/>
    <mergeCell ref="BGO89:BGR89"/>
    <mergeCell ref="BGS89:BGV89"/>
    <mergeCell ref="BGW89:BGZ89"/>
    <mergeCell ref="BLQ89:BLT89"/>
    <mergeCell ref="BLU89:BLX89"/>
    <mergeCell ref="BLY89:BMB89"/>
    <mergeCell ref="BMC89:BMF89"/>
    <mergeCell ref="BMG89:BMJ89"/>
    <mergeCell ref="BKW89:BKZ89"/>
    <mergeCell ref="BLA89:BLD89"/>
    <mergeCell ref="BLE89:BLH89"/>
    <mergeCell ref="BLI89:BLL89"/>
    <mergeCell ref="BLM89:BLP89"/>
    <mergeCell ref="BKC89:BKF89"/>
    <mergeCell ref="BKG89:BKJ89"/>
    <mergeCell ref="BKK89:BKN89"/>
    <mergeCell ref="BKO89:BKR89"/>
    <mergeCell ref="BKS89:BKV89"/>
    <mergeCell ref="BJI89:BJL89"/>
    <mergeCell ref="BJM89:BJP89"/>
    <mergeCell ref="BJQ89:BJT89"/>
    <mergeCell ref="BJU89:BJX89"/>
    <mergeCell ref="BJY89:BKB89"/>
    <mergeCell ref="BOS89:BOV89"/>
    <mergeCell ref="BOW89:BOZ89"/>
    <mergeCell ref="BPA89:BPD89"/>
    <mergeCell ref="BPE89:BPH89"/>
    <mergeCell ref="BPI89:BPL89"/>
    <mergeCell ref="BNY89:BOB89"/>
    <mergeCell ref="BOC89:BOF89"/>
    <mergeCell ref="BOG89:BOJ89"/>
    <mergeCell ref="BOK89:BON89"/>
    <mergeCell ref="BOO89:BOR89"/>
    <mergeCell ref="BNE89:BNH89"/>
    <mergeCell ref="BNI89:BNL89"/>
    <mergeCell ref="BNM89:BNP89"/>
    <mergeCell ref="BNQ89:BNT89"/>
    <mergeCell ref="BNU89:BNX89"/>
    <mergeCell ref="BMK89:BMN89"/>
    <mergeCell ref="BMO89:BMR89"/>
    <mergeCell ref="BMS89:BMV89"/>
    <mergeCell ref="BMW89:BMZ89"/>
    <mergeCell ref="BNA89:BND89"/>
    <mergeCell ref="BRU89:BRX89"/>
    <mergeCell ref="BRY89:BSB89"/>
    <mergeCell ref="BSC89:BSF89"/>
    <mergeCell ref="BSG89:BSJ89"/>
    <mergeCell ref="BSK89:BSN89"/>
    <mergeCell ref="BRA89:BRD89"/>
    <mergeCell ref="BRE89:BRH89"/>
    <mergeCell ref="BRI89:BRL89"/>
    <mergeCell ref="BRM89:BRP89"/>
    <mergeCell ref="BRQ89:BRT89"/>
    <mergeCell ref="BQG89:BQJ89"/>
    <mergeCell ref="BQK89:BQN89"/>
    <mergeCell ref="BQO89:BQR89"/>
    <mergeCell ref="BQS89:BQV89"/>
    <mergeCell ref="BQW89:BQZ89"/>
    <mergeCell ref="BPM89:BPP89"/>
    <mergeCell ref="BPQ89:BPT89"/>
    <mergeCell ref="BPU89:BPX89"/>
    <mergeCell ref="BPY89:BQB89"/>
    <mergeCell ref="BQC89:BQF89"/>
    <mergeCell ref="BUW89:BUZ89"/>
    <mergeCell ref="BVA89:BVD89"/>
    <mergeCell ref="BVE89:BVH89"/>
    <mergeCell ref="BVI89:BVL89"/>
    <mergeCell ref="BVM89:BVP89"/>
    <mergeCell ref="BUC89:BUF89"/>
    <mergeCell ref="BUG89:BUJ89"/>
    <mergeCell ref="BUK89:BUN89"/>
    <mergeCell ref="BUO89:BUR89"/>
    <mergeCell ref="BUS89:BUV89"/>
    <mergeCell ref="BTI89:BTL89"/>
    <mergeCell ref="BTM89:BTP89"/>
    <mergeCell ref="BTQ89:BTT89"/>
    <mergeCell ref="BTU89:BTX89"/>
    <mergeCell ref="BTY89:BUB89"/>
    <mergeCell ref="BSO89:BSR89"/>
    <mergeCell ref="BSS89:BSV89"/>
    <mergeCell ref="BSW89:BSZ89"/>
    <mergeCell ref="BTA89:BTD89"/>
    <mergeCell ref="BTE89:BTH89"/>
    <mergeCell ref="BXY89:BYB89"/>
    <mergeCell ref="BYC89:BYF89"/>
    <mergeCell ref="BYG89:BYJ89"/>
    <mergeCell ref="BYK89:BYN89"/>
    <mergeCell ref="BYO89:BYR89"/>
    <mergeCell ref="BXE89:BXH89"/>
    <mergeCell ref="BXI89:BXL89"/>
    <mergeCell ref="BXM89:BXP89"/>
    <mergeCell ref="BXQ89:BXT89"/>
    <mergeCell ref="BXU89:BXX89"/>
    <mergeCell ref="BWK89:BWN89"/>
    <mergeCell ref="BWO89:BWR89"/>
    <mergeCell ref="BWS89:BWV89"/>
    <mergeCell ref="BWW89:BWZ89"/>
    <mergeCell ref="BXA89:BXD89"/>
    <mergeCell ref="BVQ89:BVT89"/>
    <mergeCell ref="BVU89:BVX89"/>
    <mergeCell ref="BVY89:BWB89"/>
    <mergeCell ref="BWC89:BWF89"/>
    <mergeCell ref="BWG89:BWJ89"/>
    <mergeCell ref="CBA89:CBD89"/>
    <mergeCell ref="CBE89:CBH89"/>
    <mergeCell ref="CBI89:CBL89"/>
    <mergeCell ref="CBM89:CBP89"/>
    <mergeCell ref="CBQ89:CBT89"/>
    <mergeCell ref="CAG89:CAJ89"/>
    <mergeCell ref="CAK89:CAN89"/>
    <mergeCell ref="CAO89:CAR89"/>
    <mergeCell ref="CAS89:CAV89"/>
    <mergeCell ref="CAW89:CAZ89"/>
    <mergeCell ref="BZM89:BZP89"/>
    <mergeCell ref="BZQ89:BZT89"/>
    <mergeCell ref="BZU89:BZX89"/>
    <mergeCell ref="BZY89:CAB89"/>
    <mergeCell ref="CAC89:CAF89"/>
    <mergeCell ref="BYS89:BYV89"/>
    <mergeCell ref="BYW89:BYZ89"/>
    <mergeCell ref="BZA89:BZD89"/>
    <mergeCell ref="BZE89:BZH89"/>
    <mergeCell ref="BZI89:BZL89"/>
    <mergeCell ref="CEC89:CEF89"/>
    <mergeCell ref="CEG89:CEJ89"/>
    <mergeCell ref="CEK89:CEN89"/>
    <mergeCell ref="CEO89:CER89"/>
    <mergeCell ref="CES89:CEV89"/>
    <mergeCell ref="CDI89:CDL89"/>
    <mergeCell ref="CDM89:CDP89"/>
    <mergeCell ref="CDQ89:CDT89"/>
    <mergeCell ref="CDU89:CDX89"/>
    <mergeCell ref="CDY89:CEB89"/>
    <mergeCell ref="CCO89:CCR89"/>
    <mergeCell ref="CCS89:CCV89"/>
    <mergeCell ref="CCW89:CCZ89"/>
    <mergeCell ref="CDA89:CDD89"/>
    <mergeCell ref="CDE89:CDH89"/>
    <mergeCell ref="CBU89:CBX89"/>
    <mergeCell ref="CBY89:CCB89"/>
    <mergeCell ref="CCC89:CCF89"/>
    <mergeCell ref="CCG89:CCJ89"/>
    <mergeCell ref="CCK89:CCN89"/>
    <mergeCell ref="CHE89:CHH89"/>
    <mergeCell ref="CHI89:CHL89"/>
    <mergeCell ref="CHM89:CHP89"/>
    <mergeCell ref="CHQ89:CHT89"/>
    <mergeCell ref="CHU89:CHX89"/>
    <mergeCell ref="CGK89:CGN89"/>
    <mergeCell ref="CGO89:CGR89"/>
    <mergeCell ref="CGS89:CGV89"/>
    <mergeCell ref="CGW89:CGZ89"/>
    <mergeCell ref="CHA89:CHD89"/>
    <mergeCell ref="CFQ89:CFT89"/>
    <mergeCell ref="CFU89:CFX89"/>
    <mergeCell ref="CFY89:CGB89"/>
    <mergeCell ref="CGC89:CGF89"/>
    <mergeCell ref="CGG89:CGJ89"/>
    <mergeCell ref="CEW89:CEZ89"/>
    <mergeCell ref="CFA89:CFD89"/>
    <mergeCell ref="CFE89:CFH89"/>
    <mergeCell ref="CFI89:CFL89"/>
    <mergeCell ref="CFM89:CFP89"/>
    <mergeCell ref="CKG89:CKJ89"/>
    <mergeCell ref="CKK89:CKN89"/>
    <mergeCell ref="CKO89:CKR89"/>
    <mergeCell ref="CKS89:CKV89"/>
    <mergeCell ref="CKW89:CKZ89"/>
    <mergeCell ref="CJM89:CJP89"/>
    <mergeCell ref="CJQ89:CJT89"/>
    <mergeCell ref="CJU89:CJX89"/>
    <mergeCell ref="CJY89:CKB89"/>
    <mergeCell ref="CKC89:CKF89"/>
    <mergeCell ref="CIS89:CIV89"/>
    <mergeCell ref="CIW89:CIZ89"/>
    <mergeCell ref="CJA89:CJD89"/>
    <mergeCell ref="CJE89:CJH89"/>
    <mergeCell ref="CJI89:CJL89"/>
    <mergeCell ref="CHY89:CIB89"/>
    <mergeCell ref="CIC89:CIF89"/>
    <mergeCell ref="CIG89:CIJ89"/>
    <mergeCell ref="CIK89:CIN89"/>
    <mergeCell ref="CIO89:CIR89"/>
    <mergeCell ref="CNI89:CNL89"/>
    <mergeCell ref="CNM89:CNP89"/>
    <mergeCell ref="CNQ89:CNT89"/>
    <mergeCell ref="CNU89:CNX89"/>
    <mergeCell ref="CNY89:COB89"/>
    <mergeCell ref="CMO89:CMR89"/>
    <mergeCell ref="CMS89:CMV89"/>
    <mergeCell ref="CMW89:CMZ89"/>
    <mergeCell ref="CNA89:CND89"/>
    <mergeCell ref="CNE89:CNH89"/>
    <mergeCell ref="CLU89:CLX89"/>
    <mergeCell ref="CLY89:CMB89"/>
    <mergeCell ref="CMC89:CMF89"/>
    <mergeCell ref="CMG89:CMJ89"/>
    <mergeCell ref="CMK89:CMN89"/>
    <mergeCell ref="CLA89:CLD89"/>
    <mergeCell ref="CLE89:CLH89"/>
    <mergeCell ref="CLI89:CLL89"/>
    <mergeCell ref="CLM89:CLP89"/>
    <mergeCell ref="CLQ89:CLT89"/>
    <mergeCell ref="CQK89:CQN89"/>
    <mergeCell ref="CQO89:CQR89"/>
    <mergeCell ref="CQS89:CQV89"/>
    <mergeCell ref="CQW89:CQZ89"/>
    <mergeCell ref="CRA89:CRD89"/>
    <mergeCell ref="CPQ89:CPT89"/>
    <mergeCell ref="CPU89:CPX89"/>
    <mergeCell ref="CPY89:CQB89"/>
    <mergeCell ref="CQC89:CQF89"/>
    <mergeCell ref="CQG89:CQJ89"/>
    <mergeCell ref="COW89:COZ89"/>
    <mergeCell ref="CPA89:CPD89"/>
    <mergeCell ref="CPE89:CPH89"/>
    <mergeCell ref="CPI89:CPL89"/>
    <mergeCell ref="CPM89:CPP89"/>
    <mergeCell ref="COC89:COF89"/>
    <mergeCell ref="COG89:COJ89"/>
    <mergeCell ref="COK89:CON89"/>
    <mergeCell ref="COO89:COR89"/>
    <mergeCell ref="COS89:COV89"/>
    <mergeCell ref="CTM89:CTP89"/>
    <mergeCell ref="CTQ89:CTT89"/>
    <mergeCell ref="CTU89:CTX89"/>
    <mergeCell ref="CTY89:CUB89"/>
    <mergeCell ref="CUC89:CUF89"/>
    <mergeCell ref="CSS89:CSV89"/>
    <mergeCell ref="CSW89:CSZ89"/>
    <mergeCell ref="CTA89:CTD89"/>
    <mergeCell ref="CTE89:CTH89"/>
    <mergeCell ref="CTI89:CTL89"/>
    <mergeCell ref="CRY89:CSB89"/>
    <mergeCell ref="CSC89:CSF89"/>
    <mergeCell ref="CSG89:CSJ89"/>
    <mergeCell ref="CSK89:CSN89"/>
    <mergeCell ref="CSO89:CSR89"/>
    <mergeCell ref="CRE89:CRH89"/>
    <mergeCell ref="CRI89:CRL89"/>
    <mergeCell ref="CRM89:CRP89"/>
    <mergeCell ref="CRQ89:CRT89"/>
    <mergeCell ref="CRU89:CRX89"/>
    <mergeCell ref="CWO89:CWR89"/>
    <mergeCell ref="CWS89:CWV89"/>
    <mergeCell ref="CWW89:CWZ89"/>
    <mergeCell ref="CXA89:CXD89"/>
    <mergeCell ref="CXE89:CXH89"/>
    <mergeCell ref="CVU89:CVX89"/>
    <mergeCell ref="CVY89:CWB89"/>
    <mergeCell ref="CWC89:CWF89"/>
    <mergeCell ref="CWG89:CWJ89"/>
    <mergeCell ref="CWK89:CWN89"/>
    <mergeCell ref="CVA89:CVD89"/>
    <mergeCell ref="CVE89:CVH89"/>
    <mergeCell ref="CVI89:CVL89"/>
    <mergeCell ref="CVM89:CVP89"/>
    <mergeCell ref="CVQ89:CVT89"/>
    <mergeCell ref="CUG89:CUJ89"/>
    <mergeCell ref="CUK89:CUN89"/>
    <mergeCell ref="CUO89:CUR89"/>
    <mergeCell ref="CUS89:CUV89"/>
    <mergeCell ref="CUW89:CUZ89"/>
    <mergeCell ref="CZQ89:CZT89"/>
    <mergeCell ref="CZU89:CZX89"/>
    <mergeCell ref="CZY89:DAB89"/>
    <mergeCell ref="DAC89:DAF89"/>
    <mergeCell ref="DAG89:DAJ89"/>
    <mergeCell ref="CYW89:CYZ89"/>
    <mergeCell ref="CZA89:CZD89"/>
    <mergeCell ref="CZE89:CZH89"/>
    <mergeCell ref="CZI89:CZL89"/>
    <mergeCell ref="CZM89:CZP89"/>
    <mergeCell ref="CYC89:CYF89"/>
    <mergeCell ref="CYG89:CYJ89"/>
    <mergeCell ref="CYK89:CYN89"/>
    <mergeCell ref="CYO89:CYR89"/>
    <mergeCell ref="CYS89:CYV89"/>
    <mergeCell ref="CXI89:CXL89"/>
    <mergeCell ref="CXM89:CXP89"/>
    <mergeCell ref="CXQ89:CXT89"/>
    <mergeCell ref="CXU89:CXX89"/>
    <mergeCell ref="CXY89:CYB89"/>
    <mergeCell ref="DCS89:DCV89"/>
    <mergeCell ref="DCW89:DCZ89"/>
    <mergeCell ref="DDA89:DDD89"/>
    <mergeCell ref="DDE89:DDH89"/>
    <mergeCell ref="DDI89:DDL89"/>
    <mergeCell ref="DBY89:DCB89"/>
    <mergeCell ref="DCC89:DCF89"/>
    <mergeCell ref="DCG89:DCJ89"/>
    <mergeCell ref="DCK89:DCN89"/>
    <mergeCell ref="DCO89:DCR89"/>
    <mergeCell ref="DBE89:DBH89"/>
    <mergeCell ref="DBI89:DBL89"/>
    <mergeCell ref="DBM89:DBP89"/>
    <mergeCell ref="DBQ89:DBT89"/>
    <mergeCell ref="DBU89:DBX89"/>
    <mergeCell ref="DAK89:DAN89"/>
    <mergeCell ref="DAO89:DAR89"/>
    <mergeCell ref="DAS89:DAV89"/>
    <mergeCell ref="DAW89:DAZ89"/>
    <mergeCell ref="DBA89:DBD89"/>
    <mergeCell ref="DFU89:DFX89"/>
    <mergeCell ref="DFY89:DGB89"/>
    <mergeCell ref="DGC89:DGF89"/>
    <mergeCell ref="DGG89:DGJ89"/>
    <mergeCell ref="DGK89:DGN89"/>
    <mergeCell ref="DFA89:DFD89"/>
    <mergeCell ref="DFE89:DFH89"/>
    <mergeCell ref="DFI89:DFL89"/>
    <mergeCell ref="DFM89:DFP89"/>
    <mergeCell ref="DFQ89:DFT89"/>
    <mergeCell ref="DEG89:DEJ89"/>
    <mergeCell ref="DEK89:DEN89"/>
    <mergeCell ref="DEO89:DER89"/>
    <mergeCell ref="DES89:DEV89"/>
    <mergeCell ref="DEW89:DEZ89"/>
    <mergeCell ref="DDM89:DDP89"/>
    <mergeCell ref="DDQ89:DDT89"/>
    <mergeCell ref="DDU89:DDX89"/>
    <mergeCell ref="DDY89:DEB89"/>
    <mergeCell ref="DEC89:DEF89"/>
    <mergeCell ref="DIW89:DIZ89"/>
    <mergeCell ref="DJA89:DJD89"/>
    <mergeCell ref="DJE89:DJH89"/>
    <mergeCell ref="DJI89:DJL89"/>
    <mergeCell ref="DJM89:DJP89"/>
    <mergeCell ref="DIC89:DIF89"/>
    <mergeCell ref="DIG89:DIJ89"/>
    <mergeCell ref="DIK89:DIN89"/>
    <mergeCell ref="DIO89:DIR89"/>
    <mergeCell ref="DIS89:DIV89"/>
    <mergeCell ref="DHI89:DHL89"/>
    <mergeCell ref="DHM89:DHP89"/>
    <mergeCell ref="DHQ89:DHT89"/>
    <mergeCell ref="DHU89:DHX89"/>
    <mergeCell ref="DHY89:DIB89"/>
    <mergeCell ref="DGO89:DGR89"/>
    <mergeCell ref="DGS89:DGV89"/>
    <mergeCell ref="DGW89:DGZ89"/>
    <mergeCell ref="DHA89:DHD89"/>
    <mergeCell ref="DHE89:DHH89"/>
    <mergeCell ref="DLY89:DMB89"/>
    <mergeCell ref="DMC89:DMF89"/>
    <mergeCell ref="DMG89:DMJ89"/>
    <mergeCell ref="DMK89:DMN89"/>
    <mergeCell ref="DMO89:DMR89"/>
    <mergeCell ref="DLE89:DLH89"/>
    <mergeCell ref="DLI89:DLL89"/>
    <mergeCell ref="DLM89:DLP89"/>
    <mergeCell ref="DLQ89:DLT89"/>
    <mergeCell ref="DLU89:DLX89"/>
    <mergeCell ref="DKK89:DKN89"/>
    <mergeCell ref="DKO89:DKR89"/>
    <mergeCell ref="DKS89:DKV89"/>
    <mergeCell ref="DKW89:DKZ89"/>
    <mergeCell ref="DLA89:DLD89"/>
    <mergeCell ref="DJQ89:DJT89"/>
    <mergeCell ref="DJU89:DJX89"/>
    <mergeCell ref="DJY89:DKB89"/>
    <mergeCell ref="DKC89:DKF89"/>
    <mergeCell ref="DKG89:DKJ89"/>
    <mergeCell ref="DPA89:DPD89"/>
    <mergeCell ref="DPE89:DPH89"/>
    <mergeCell ref="DPI89:DPL89"/>
    <mergeCell ref="DPM89:DPP89"/>
    <mergeCell ref="DPQ89:DPT89"/>
    <mergeCell ref="DOG89:DOJ89"/>
    <mergeCell ref="DOK89:DON89"/>
    <mergeCell ref="DOO89:DOR89"/>
    <mergeCell ref="DOS89:DOV89"/>
    <mergeCell ref="DOW89:DOZ89"/>
    <mergeCell ref="DNM89:DNP89"/>
    <mergeCell ref="DNQ89:DNT89"/>
    <mergeCell ref="DNU89:DNX89"/>
    <mergeCell ref="DNY89:DOB89"/>
    <mergeCell ref="DOC89:DOF89"/>
    <mergeCell ref="DMS89:DMV89"/>
    <mergeCell ref="DMW89:DMZ89"/>
    <mergeCell ref="DNA89:DND89"/>
    <mergeCell ref="DNE89:DNH89"/>
    <mergeCell ref="DNI89:DNL89"/>
    <mergeCell ref="DSC89:DSF89"/>
    <mergeCell ref="DSG89:DSJ89"/>
    <mergeCell ref="DSK89:DSN89"/>
    <mergeCell ref="DSO89:DSR89"/>
    <mergeCell ref="DSS89:DSV89"/>
    <mergeCell ref="DRI89:DRL89"/>
    <mergeCell ref="DRM89:DRP89"/>
    <mergeCell ref="DRQ89:DRT89"/>
    <mergeCell ref="DRU89:DRX89"/>
    <mergeCell ref="DRY89:DSB89"/>
    <mergeCell ref="DQO89:DQR89"/>
    <mergeCell ref="DQS89:DQV89"/>
    <mergeCell ref="DQW89:DQZ89"/>
    <mergeCell ref="DRA89:DRD89"/>
    <mergeCell ref="DRE89:DRH89"/>
    <mergeCell ref="DPU89:DPX89"/>
    <mergeCell ref="DPY89:DQB89"/>
    <mergeCell ref="DQC89:DQF89"/>
    <mergeCell ref="DQG89:DQJ89"/>
    <mergeCell ref="DQK89:DQN89"/>
    <mergeCell ref="DVE89:DVH89"/>
    <mergeCell ref="DVI89:DVL89"/>
    <mergeCell ref="DVM89:DVP89"/>
    <mergeCell ref="DVQ89:DVT89"/>
    <mergeCell ref="DVU89:DVX89"/>
    <mergeCell ref="DUK89:DUN89"/>
    <mergeCell ref="DUO89:DUR89"/>
    <mergeCell ref="DUS89:DUV89"/>
    <mergeCell ref="DUW89:DUZ89"/>
    <mergeCell ref="DVA89:DVD89"/>
    <mergeCell ref="DTQ89:DTT89"/>
    <mergeCell ref="DTU89:DTX89"/>
    <mergeCell ref="DTY89:DUB89"/>
    <mergeCell ref="DUC89:DUF89"/>
    <mergeCell ref="DUG89:DUJ89"/>
    <mergeCell ref="DSW89:DSZ89"/>
    <mergeCell ref="DTA89:DTD89"/>
    <mergeCell ref="DTE89:DTH89"/>
    <mergeCell ref="DTI89:DTL89"/>
    <mergeCell ref="DTM89:DTP89"/>
    <mergeCell ref="DYG89:DYJ89"/>
    <mergeCell ref="DYK89:DYN89"/>
    <mergeCell ref="DYO89:DYR89"/>
    <mergeCell ref="DYS89:DYV89"/>
    <mergeCell ref="DYW89:DYZ89"/>
    <mergeCell ref="DXM89:DXP89"/>
    <mergeCell ref="DXQ89:DXT89"/>
    <mergeCell ref="DXU89:DXX89"/>
    <mergeCell ref="DXY89:DYB89"/>
    <mergeCell ref="DYC89:DYF89"/>
    <mergeCell ref="DWS89:DWV89"/>
    <mergeCell ref="DWW89:DWZ89"/>
    <mergeCell ref="DXA89:DXD89"/>
    <mergeCell ref="DXE89:DXH89"/>
    <mergeCell ref="DXI89:DXL89"/>
    <mergeCell ref="DVY89:DWB89"/>
    <mergeCell ref="DWC89:DWF89"/>
    <mergeCell ref="DWG89:DWJ89"/>
    <mergeCell ref="DWK89:DWN89"/>
    <mergeCell ref="DWO89:DWR89"/>
    <mergeCell ref="EBI89:EBL89"/>
    <mergeCell ref="EBM89:EBP89"/>
    <mergeCell ref="EBQ89:EBT89"/>
    <mergeCell ref="EBU89:EBX89"/>
    <mergeCell ref="EBY89:ECB89"/>
    <mergeCell ref="EAO89:EAR89"/>
    <mergeCell ref="EAS89:EAV89"/>
    <mergeCell ref="EAW89:EAZ89"/>
    <mergeCell ref="EBA89:EBD89"/>
    <mergeCell ref="EBE89:EBH89"/>
    <mergeCell ref="DZU89:DZX89"/>
    <mergeCell ref="DZY89:EAB89"/>
    <mergeCell ref="EAC89:EAF89"/>
    <mergeCell ref="EAG89:EAJ89"/>
    <mergeCell ref="EAK89:EAN89"/>
    <mergeCell ref="DZA89:DZD89"/>
    <mergeCell ref="DZE89:DZH89"/>
    <mergeCell ref="DZI89:DZL89"/>
    <mergeCell ref="DZM89:DZP89"/>
    <mergeCell ref="DZQ89:DZT89"/>
    <mergeCell ref="EEK89:EEN89"/>
    <mergeCell ref="EEO89:EER89"/>
    <mergeCell ref="EES89:EEV89"/>
    <mergeCell ref="EEW89:EEZ89"/>
    <mergeCell ref="EFA89:EFD89"/>
    <mergeCell ref="EDQ89:EDT89"/>
    <mergeCell ref="EDU89:EDX89"/>
    <mergeCell ref="EDY89:EEB89"/>
    <mergeCell ref="EEC89:EEF89"/>
    <mergeCell ref="EEG89:EEJ89"/>
    <mergeCell ref="ECW89:ECZ89"/>
    <mergeCell ref="EDA89:EDD89"/>
    <mergeCell ref="EDE89:EDH89"/>
    <mergeCell ref="EDI89:EDL89"/>
    <mergeCell ref="EDM89:EDP89"/>
    <mergeCell ref="ECC89:ECF89"/>
    <mergeCell ref="ECG89:ECJ89"/>
    <mergeCell ref="ECK89:ECN89"/>
    <mergeCell ref="ECO89:ECR89"/>
    <mergeCell ref="ECS89:ECV89"/>
    <mergeCell ref="EHM89:EHP89"/>
    <mergeCell ref="EHQ89:EHT89"/>
    <mergeCell ref="EHU89:EHX89"/>
    <mergeCell ref="EHY89:EIB89"/>
    <mergeCell ref="EIC89:EIF89"/>
    <mergeCell ref="EGS89:EGV89"/>
    <mergeCell ref="EGW89:EGZ89"/>
    <mergeCell ref="EHA89:EHD89"/>
    <mergeCell ref="EHE89:EHH89"/>
    <mergeCell ref="EHI89:EHL89"/>
    <mergeCell ref="EFY89:EGB89"/>
    <mergeCell ref="EGC89:EGF89"/>
    <mergeCell ref="EGG89:EGJ89"/>
    <mergeCell ref="EGK89:EGN89"/>
    <mergeCell ref="EGO89:EGR89"/>
    <mergeCell ref="EFE89:EFH89"/>
    <mergeCell ref="EFI89:EFL89"/>
    <mergeCell ref="EFM89:EFP89"/>
    <mergeCell ref="EFQ89:EFT89"/>
    <mergeCell ref="EFU89:EFX89"/>
    <mergeCell ref="EKO89:EKR89"/>
    <mergeCell ref="EKS89:EKV89"/>
    <mergeCell ref="EKW89:EKZ89"/>
    <mergeCell ref="ELA89:ELD89"/>
    <mergeCell ref="ELE89:ELH89"/>
    <mergeCell ref="EJU89:EJX89"/>
    <mergeCell ref="EJY89:EKB89"/>
    <mergeCell ref="EKC89:EKF89"/>
    <mergeCell ref="EKG89:EKJ89"/>
    <mergeCell ref="EKK89:EKN89"/>
    <mergeCell ref="EJA89:EJD89"/>
    <mergeCell ref="EJE89:EJH89"/>
    <mergeCell ref="EJI89:EJL89"/>
    <mergeCell ref="EJM89:EJP89"/>
    <mergeCell ref="EJQ89:EJT89"/>
    <mergeCell ref="EIG89:EIJ89"/>
    <mergeCell ref="EIK89:EIN89"/>
    <mergeCell ref="EIO89:EIR89"/>
    <mergeCell ref="EIS89:EIV89"/>
    <mergeCell ref="EIW89:EIZ89"/>
    <mergeCell ref="ENQ89:ENT89"/>
    <mergeCell ref="ENU89:ENX89"/>
    <mergeCell ref="ENY89:EOB89"/>
    <mergeCell ref="EOC89:EOF89"/>
    <mergeCell ref="EOG89:EOJ89"/>
    <mergeCell ref="EMW89:EMZ89"/>
    <mergeCell ref="ENA89:END89"/>
    <mergeCell ref="ENE89:ENH89"/>
    <mergeCell ref="ENI89:ENL89"/>
    <mergeCell ref="ENM89:ENP89"/>
    <mergeCell ref="EMC89:EMF89"/>
    <mergeCell ref="EMG89:EMJ89"/>
    <mergeCell ref="EMK89:EMN89"/>
    <mergeCell ref="EMO89:EMR89"/>
    <mergeCell ref="EMS89:EMV89"/>
    <mergeCell ref="ELI89:ELL89"/>
    <mergeCell ref="ELM89:ELP89"/>
    <mergeCell ref="ELQ89:ELT89"/>
    <mergeCell ref="ELU89:ELX89"/>
    <mergeCell ref="ELY89:EMB89"/>
    <mergeCell ref="EQS89:EQV89"/>
    <mergeCell ref="EQW89:EQZ89"/>
    <mergeCell ref="ERA89:ERD89"/>
    <mergeCell ref="ERE89:ERH89"/>
    <mergeCell ref="ERI89:ERL89"/>
    <mergeCell ref="EPY89:EQB89"/>
    <mergeCell ref="EQC89:EQF89"/>
    <mergeCell ref="EQG89:EQJ89"/>
    <mergeCell ref="EQK89:EQN89"/>
    <mergeCell ref="EQO89:EQR89"/>
    <mergeCell ref="EPE89:EPH89"/>
    <mergeCell ref="EPI89:EPL89"/>
    <mergeCell ref="EPM89:EPP89"/>
    <mergeCell ref="EPQ89:EPT89"/>
    <mergeCell ref="EPU89:EPX89"/>
    <mergeCell ref="EOK89:EON89"/>
    <mergeCell ref="EOO89:EOR89"/>
    <mergeCell ref="EOS89:EOV89"/>
    <mergeCell ref="EOW89:EOZ89"/>
    <mergeCell ref="EPA89:EPD89"/>
    <mergeCell ref="ETU89:ETX89"/>
    <mergeCell ref="ETY89:EUB89"/>
    <mergeCell ref="EUC89:EUF89"/>
    <mergeCell ref="EUG89:EUJ89"/>
    <mergeCell ref="EUK89:EUN89"/>
    <mergeCell ref="ETA89:ETD89"/>
    <mergeCell ref="ETE89:ETH89"/>
    <mergeCell ref="ETI89:ETL89"/>
    <mergeCell ref="ETM89:ETP89"/>
    <mergeCell ref="ETQ89:ETT89"/>
    <mergeCell ref="ESG89:ESJ89"/>
    <mergeCell ref="ESK89:ESN89"/>
    <mergeCell ref="ESO89:ESR89"/>
    <mergeCell ref="ESS89:ESV89"/>
    <mergeCell ref="ESW89:ESZ89"/>
    <mergeCell ref="ERM89:ERP89"/>
    <mergeCell ref="ERQ89:ERT89"/>
    <mergeCell ref="ERU89:ERX89"/>
    <mergeCell ref="ERY89:ESB89"/>
    <mergeCell ref="ESC89:ESF89"/>
    <mergeCell ref="EWW89:EWZ89"/>
    <mergeCell ref="EXA89:EXD89"/>
    <mergeCell ref="EXE89:EXH89"/>
    <mergeCell ref="EXI89:EXL89"/>
    <mergeCell ref="EXM89:EXP89"/>
    <mergeCell ref="EWC89:EWF89"/>
    <mergeCell ref="EWG89:EWJ89"/>
    <mergeCell ref="EWK89:EWN89"/>
    <mergeCell ref="EWO89:EWR89"/>
    <mergeCell ref="EWS89:EWV89"/>
    <mergeCell ref="EVI89:EVL89"/>
    <mergeCell ref="EVM89:EVP89"/>
    <mergeCell ref="EVQ89:EVT89"/>
    <mergeCell ref="EVU89:EVX89"/>
    <mergeCell ref="EVY89:EWB89"/>
    <mergeCell ref="EUO89:EUR89"/>
    <mergeCell ref="EUS89:EUV89"/>
    <mergeCell ref="EUW89:EUZ89"/>
    <mergeCell ref="EVA89:EVD89"/>
    <mergeCell ref="EVE89:EVH89"/>
    <mergeCell ref="EZY89:FAB89"/>
    <mergeCell ref="FAC89:FAF89"/>
    <mergeCell ref="FAG89:FAJ89"/>
    <mergeCell ref="FAK89:FAN89"/>
    <mergeCell ref="FAO89:FAR89"/>
    <mergeCell ref="EZE89:EZH89"/>
    <mergeCell ref="EZI89:EZL89"/>
    <mergeCell ref="EZM89:EZP89"/>
    <mergeCell ref="EZQ89:EZT89"/>
    <mergeCell ref="EZU89:EZX89"/>
    <mergeCell ref="EYK89:EYN89"/>
    <mergeCell ref="EYO89:EYR89"/>
    <mergeCell ref="EYS89:EYV89"/>
    <mergeCell ref="EYW89:EYZ89"/>
    <mergeCell ref="EZA89:EZD89"/>
    <mergeCell ref="EXQ89:EXT89"/>
    <mergeCell ref="EXU89:EXX89"/>
    <mergeCell ref="EXY89:EYB89"/>
    <mergeCell ref="EYC89:EYF89"/>
    <mergeCell ref="EYG89:EYJ89"/>
    <mergeCell ref="FDA89:FDD89"/>
    <mergeCell ref="FDE89:FDH89"/>
    <mergeCell ref="FDI89:FDL89"/>
    <mergeCell ref="FDM89:FDP89"/>
    <mergeCell ref="FDQ89:FDT89"/>
    <mergeCell ref="FCG89:FCJ89"/>
    <mergeCell ref="FCK89:FCN89"/>
    <mergeCell ref="FCO89:FCR89"/>
    <mergeCell ref="FCS89:FCV89"/>
    <mergeCell ref="FCW89:FCZ89"/>
    <mergeCell ref="FBM89:FBP89"/>
    <mergeCell ref="FBQ89:FBT89"/>
    <mergeCell ref="FBU89:FBX89"/>
    <mergeCell ref="FBY89:FCB89"/>
    <mergeCell ref="FCC89:FCF89"/>
    <mergeCell ref="FAS89:FAV89"/>
    <mergeCell ref="FAW89:FAZ89"/>
    <mergeCell ref="FBA89:FBD89"/>
    <mergeCell ref="FBE89:FBH89"/>
    <mergeCell ref="FBI89:FBL89"/>
    <mergeCell ref="FGC89:FGF89"/>
    <mergeCell ref="FGG89:FGJ89"/>
    <mergeCell ref="FGK89:FGN89"/>
    <mergeCell ref="FGO89:FGR89"/>
    <mergeCell ref="FGS89:FGV89"/>
    <mergeCell ref="FFI89:FFL89"/>
    <mergeCell ref="FFM89:FFP89"/>
    <mergeCell ref="FFQ89:FFT89"/>
    <mergeCell ref="FFU89:FFX89"/>
    <mergeCell ref="FFY89:FGB89"/>
    <mergeCell ref="FEO89:FER89"/>
    <mergeCell ref="FES89:FEV89"/>
    <mergeCell ref="FEW89:FEZ89"/>
    <mergeCell ref="FFA89:FFD89"/>
    <mergeCell ref="FFE89:FFH89"/>
    <mergeCell ref="FDU89:FDX89"/>
    <mergeCell ref="FDY89:FEB89"/>
    <mergeCell ref="FEC89:FEF89"/>
    <mergeCell ref="FEG89:FEJ89"/>
    <mergeCell ref="FEK89:FEN89"/>
    <mergeCell ref="FJE89:FJH89"/>
    <mergeCell ref="FJI89:FJL89"/>
    <mergeCell ref="FJM89:FJP89"/>
    <mergeCell ref="FJQ89:FJT89"/>
    <mergeCell ref="FJU89:FJX89"/>
    <mergeCell ref="FIK89:FIN89"/>
    <mergeCell ref="FIO89:FIR89"/>
    <mergeCell ref="FIS89:FIV89"/>
    <mergeCell ref="FIW89:FIZ89"/>
    <mergeCell ref="FJA89:FJD89"/>
    <mergeCell ref="FHQ89:FHT89"/>
    <mergeCell ref="FHU89:FHX89"/>
    <mergeCell ref="FHY89:FIB89"/>
    <mergeCell ref="FIC89:FIF89"/>
    <mergeCell ref="FIG89:FIJ89"/>
    <mergeCell ref="FGW89:FGZ89"/>
    <mergeCell ref="FHA89:FHD89"/>
    <mergeCell ref="FHE89:FHH89"/>
    <mergeCell ref="FHI89:FHL89"/>
    <mergeCell ref="FHM89:FHP89"/>
    <mergeCell ref="FMG89:FMJ89"/>
    <mergeCell ref="FMK89:FMN89"/>
    <mergeCell ref="FMO89:FMR89"/>
    <mergeCell ref="FMS89:FMV89"/>
    <mergeCell ref="FMW89:FMZ89"/>
    <mergeCell ref="FLM89:FLP89"/>
    <mergeCell ref="FLQ89:FLT89"/>
    <mergeCell ref="FLU89:FLX89"/>
    <mergeCell ref="FLY89:FMB89"/>
    <mergeCell ref="FMC89:FMF89"/>
    <mergeCell ref="FKS89:FKV89"/>
    <mergeCell ref="FKW89:FKZ89"/>
    <mergeCell ref="FLA89:FLD89"/>
    <mergeCell ref="FLE89:FLH89"/>
    <mergeCell ref="FLI89:FLL89"/>
    <mergeCell ref="FJY89:FKB89"/>
    <mergeCell ref="FKC89:FKF89"/>
    <mergeCell ref="FKG89:FKJ89"/>
    <mergeCell ref="FKK89:FKN89"/>
    <mergeCell ref="FKO89:FKR89"/>
    <mergeCell ref="FPI89:FPL89"/>
    <mergeCell ref="FPM89:FPP89"/>
    <mergeCell ref="FPQ89:FPT89"/>
    <mergeCell ref="FPU89:FPX89"/>
    <mergeCell ref="FPY89:FQB89"/>
    <mergeCell ref="FOO89:FOR89"/>
    <mergeCell ref="FOS89:FOV89"/>
    <mergeCell ref="FOW89:FOZ89"/>
    <mergeCell ref="FPA89:FPD89"/>
    <mergeCell ref="FPE89:FPH89"/>
    <mergeCell ref="FNU89:FNX89"/>
    <mergeCell ref="FNY89:FOB89"/>
    <mergeCell ref="FOC89:FOF89"/>
    <mergeCell ref="FOG89:FOJ89"/>
    <mergeCell ref="FOK89:FON89"/>
    <mergeCell ref="FNA89:FND89"/>
    <mergeCell ref="FNE89:FNH89"/>
    <mergeCell ref="FNI89:FNL89"/>
    <mergeCell ref="FNM89:FNP89"/>
    <mergeCell ref="FNQ89:FNT89"/>
    <mergeCell ref="FSK89:FSN89"/>
    <mergeCell ref="FSO89:FSR89"/>
    <mergeCell ref="FSS89:FSV89"/>
    <mergeCell ref="FSW89:FSZ89"/>
    <mergeCell ref="FTA89:FTD89"/>
    <mergeCell ref="FRQ89:FRT89"/>
    <mergeCell ref="FRU89:FRX89"/>
    <mergeCell ref="FRY89:FSB89"/>
    <mergeCell ref="FSC89:FSF89"/>
    <mergeCell ref="FSG89:FSJ89"/>
    <mergeCell ref="FQW89:FQZ89"/>
    <mergeCell ref="FRA89:FRD89"/>
    <mergeCell ref="FRE89:FRH89"/>
    <mergeCell ref="FRI89:FRL89"/>
    <mergeCell ref="FRM89:FRP89"/>
    <mergeCell ref="FQC89:FQF89"/>
    <mergeCell ref="FQG89:FQJ89"/>
    <mergeCell ref="FQK89:FQN89"/>
    <mergeCell ref="FQO89:FQR89"/>
    <mergeCell ref="FQS89:FQV89"/>
    <mergeCell ref="FVM89:FVP89"/>
    <mergeCell ref="FVQ89:FVT89"/>
    <mergeCell ref="FVU89:FVX89"/>
    <mergeCell ref="FVY89:FWB89"/>
    <mergeCell ref="FWC89:FWF89"/>
    <mergeCell ref="FUS89:FUV89"/>
    <mergeCell ref="FUW89:FUZ89"/>
    <mergeCell ref="FVA89:FVD89"/>
    <mergeCell ref="FVE89:FVH89"/>
    <mergeCell ref="FVI89:FVL89"/>
    <mergeCell ref="FTY89:FUB89"/>
    <mergeCell ref="FUC89:FUF89"/>
    <mergeCell ref="FUG89:FUJ89"/>
    <mergeCell ref="FUK89:FUN89"/>
    <mergeCell ref="FUO89:FUR89"/>
    <mergeCell ref="FTE89:FTH89"/>
    <mergeCell ref="FTI89:FTL89"/>
    <mergeCell ref="FTM89:FTP89"/>
    <mergeCell ref="FTQ89:FTT89"/>
    <mergeCell ref="FTU89:FTX89"/>
    <mergeCell ref="FYO89:FYR89"/>
    <mergeCell ref="FYS89:FYV89"/>
    <mergeCell ref="FYW89:FYZ89"/>
    <mergeCell ref="FZA89:FZD89"/>
    <mergeCell ref="FZE89:FZH89"/>
    <mergeCell ref="FXU89:FXX89"/>
    <mergeCell ref="FXY89:FYB89"/>
    <mergeCell ref="FYC89:FYF89"/>
    <mergeCell ref="FYG89:FYJ89"/>
    <mergeCell ref="FYK89:FYN89"/>
    <mergeCell ref="FXA89:FXD89"/>
    <mergeCell ref="FXE89:FXH89"/>
    <mergeCell ref="FXI89:FXL89"/>
    <mergeCell ref="FXM89:FXP89"/>
    <mergeCell ref="FXQ89:FXT89"/>
    <mergeCell ref="FWG89:FWJ89"/>
    <mergeCell ref="FWK89:FWN89"/>
    <mergeCell ref="FWO89:FWR89"/>
    <mergeCell ref="FWS89:FWV89"/>
    <mergeCell ref="FWW89:FWZ89"/>
    <mergeCell ref="GBQ89:GBT89"/>
    <mergeCell ref="GBU89:GBX89"/>
    <mergeCell ref="GBY89:GCB89"/>
    <mergeCell ref="GCC89:GCF89"/>
    <mergeCell ref="GCG89:GCJ89"/>
    <mergeCell ref="GAW89:GAZ89"/>
    <mergeCell ref="GBA89:GBD89"/>
    <mergeCell ref="GBE89:GBH89"/>
    <mergeCell ref="GBI89:GBL89"/>
    <mergeCell ref="GBM89:GBP89"/>
    <mergeCell ref="GAC89:GAF89"/>
    <mergeCell ref="GAG89:GAJ89"/>
    <mergeCell ref="GAK89:GAN89"/>
    <mergeCell ref="GAO89:GAR89"/>
    <mergeCell ref="GAS89:GAV89"/>
    <mergeCell ref="FZI89:FZL89"/>
    <mergeCell ref="FZM89:FZP89"/>
    <mergeCell ref="FZQ89:FZT89"/>
    <mergeCell ref="FZU89:FZX89"/>
    <mergeCell ref="FZY89:GAB89"/>
    <mergeCell ref="GES89:GEV89"/>
    <mergeCell ref="GEW89:GEZ89"/>
    <mergeCell ref="GFA89:GFD89"/>
    <mergeCell ref="GFE89:GFH89"/>
    <mergeCell ref="GFI89:GFL89"/>
    <mergeCell ref="GDY89:GEB89"/>
    <mergeCell ref="GEC89:GEF89"/>
    <mergeCell ref="GEG89:GEJ89"/>
    <mergeCell ref="GEK89:GEN89"/>
    <mergeCell ref="GEO89:GER89"/>
    <mergeCell ref="GDE89:GDH89"/>
    <mergeCell ref="GDI89:GDL89"/>
    <mergeCell ref="GDM89:GDP89"/>
    <mergeCell ref="GDQ89:GDT89"/>
    <mergeCell ref="GDU89:GDX89"/>
    <mergeCell ref="GCK89:GCN89"/>
    <mergeCell ref="GCO89:GCR89"/>
    <mergeCell ref="GCS89:GCV89"/>
    <mergeCell ref="GCW89:GCZ89"/>
    <mergeCell ref="GDA89:GDD89"/>
    <mergeCell ref="GHU89:GHX89"/>
    <mergeCell ref="GHY89:GIB89"/>
    <mergeCell ref="GIC89:GIF89"/>
    <mergeCell ref="GIG89:GIJ89"/>
    <mergeCell ref="GIK89:GIN89"/>
    <mergeCell ref="GHA89:GHD89"/>
    <mergeCell ref="GHE89:GHH89"/>
    <mergeCell ref="GHI89:GHL89"/>
    <mergeCell ref="GHM89:GHP89"/>
    <mergeCell ref="GHQ89:GHT89"/>
    <mergeCell ref="GGG89:GGJ89"/>
    <mergeCell ref="GGK89:GGN89"/>
    <mergeCell ref="GGO89:GGR89"/>
    <mergeCell ref="GGS89:GGV89"/>
    <mergeCell ref="GGW89:GGZ89"/>
    <mergeCell ref="GFM89:GFP89"/>
    <mergeCell ref="GFQ89:GFT89"/>
    <mergeCell ref="GFU89:GFX89"/>
    <mergeCell ref="GFY89:GGB89"/>
    <mergeCell ref="GGC89:GGF89"/>
    <mergeCell ref="GKW89:GKZ89"/>
    <mergeCell ref="GLA89:GLD89"/>
    <mergeCell ref="GLE89:GLH89"/>
    <mergeCell ref="GLI89:GLL89"/>
    <mergeCell ref="GLM89:GLP89"/>
    <mergeCell ref="GKC89:GKF89"/>
    <mergeCell ref="GKG89:GKJ89"/>
    <mergeCell ref="GKK89:GKN89"/>
    <mergeCell ref="GKO89:GKR89"/>
    <mergeCell ref="GKS89:GKV89"/>
    <mergeCell ref="GJI89:GJL89"/>
    <mergeCell ref="GJM89:GJP89"/>
    <mergeCell ref="GJQ89:GJT89"/>
    <mergeCell ref="GJU89:GJX89"/>
    <mergeCell ref="GJY89:GKB89"/>
    <mergeCell ref="GIO89:GIR89"/>
    <mergeCell ref="GIS89:GIV89"/>
    <mergeCell ref="GIW89:GIZ89"/>
    <mergeCell ref="GJA89:GJD89"/>
    <mergeCell ref="GJE89:GJH89"/>
    <mergeCell ref="GNY89:GOB89"/>
    <mergeCell ref="GOC89:GOF89"/>
    <mergeCell ref="GOG89:GOJ89"/>
    <mergeCell ref="GOK89:GON89"/>
    <mergeCell ref="GOO89:GOR89"/>
    <mergeCell ref="GNE89:GNH89"/>
    <mergeCell ref="GNI89:GNL89"/>
    <mergeCell ref="GNM89:GNP89"/>
    <mergeCell ref="GNQ89:GNT89"/>
    <mergeCell ref="GNU89:GNX89"/>
    <mergeCell ref="GMK89:GMN89"/>
    <mergeCell ref="GMO89:GMR89"/>
    <mergeCell ref="GMS89:GMV89"/>
    <mergeCell ref="GMW89:GMZ89"/>
    <mergeCell ref="GNA89:GND89"/>
    <mergeCell ref="GLQ89:GLT89"/>
    <mergeCell ref="GLU89:GLX89"/>
    <mergeCell ref="GLY89:GMB89"/>
    <mergeCell ref="GMC89:GMF89"/>
    <mergeCell ref="GMG89:GMJ89"/>
    <mergeCell ref="GRA89:GRD89"/>
    <mergeCell ref="GRE89:GRH89"/>
    <mergeCell ref="GRI89:GRL89"/>
    <mergeCell ref="GRM89:GRP89"/>
    <mergeCell ref="GRQ89:GRT89"/>
    <mergeCell ref="GQG89:GQJ89"/>
    <mergeCell ref="GQK89:GQN89"/>
    <mergeCell ref="GQO89:GQR89"/>
    <mergeCell ref="GQS89:GQV89"/>
    <mergeCell ref="GQW89:GQZ89"/>
    <mergeCell ref="GPM89:GPP89"/>
    <mergeCell ref="GPQ89:GPT89"/>
    <mergeCell ref="GPU89:GPX89"/>
    <mergeCell ref="GPY89:GQB89"/>
    <mergeCell ref="GQC89:GQF89"/>
    <mergeCell ref="GOS89:GOV89"/>
    <mergeCell ref="GOW89:GOZ89"/>
    <mergeCell ref="GPA89:GPD89"/>
    <mergeCell ref="GPE89:GPH89"/>
    <mergeCell ref="GPI89:GPL89"/>
    <mergeCell ref="GUC89:GUF89"/>
    <mergeCell ref="GUG89:GUJ89"/>
    <mergeCell ref="GUK89:GUN89"/>
    <mergeCell ref="GUO89:GUR89"/>
    <mergeCell ref="GUS89:GUV89"/>
    <mergeCell ref="GTI89:GTL89"/>
    <mergeCell ref="GTM89:GTP89"/>
    <mergeCell ref="GTQ89:GTT89"/>
    <mergeCell ref="GTU89:GTX89"/>
    <mergeCell ref="GTY89:GUB89"/>
    <mergeCell ref="GSO89:GSR89"/>
    <mergeCell ref="GSS89:GSV89"/>
    <mergeCell ref="GSW89:GSZ89"/>
    <mergeCell ref="GTA89:GTD89"/>
    <mergeCell ref="GTE89:GTH89"/>
    <mergeCell ref="GRU89:GRX89"/>
    <mergeCell ref="GRY89:GSB89"/>
    <mergeCell ref="GSC89:GSF89"/>
    <mergeCell ref="GSG89:GSJ89"/>
    <mergeCell ref="GSK89:GSN89"/>
    <mergeCell ref="GXE89:GXH89"/>
    <mergeCell ref="GXI89:GXL89"/>
    <mergeCell ref="GXM89:GXP89"/>
    <mergeCell ref="GXQ89:GXT89"/>
    <mergeCell ref="GXU89:GXX89"/>
    <mergeCell ref="GWK89:GWN89"/>
    <mergeCell ref="GWO89:GWR89"/>
    <mergeCell ref="GWS89:GWV89"/>
    <mergeCell ref="GWW89:GWZ89"/>
    <mergeCell ref="GXA89:GXD89"/>
    <mergeCell ref="GVQ89:GVT89"/>
    <mergeCell ref="GVU89:GVX89"/>
    <mergeCell ref="GVY89:GWB89"/>
    <mergeCell ref="GWC89:GWF89"/>
    <mergeCell ref="GWG89:GWJ89"/>
    <mergeCell ref="GUW89:GUZ89"/>
    <mergeCell ref="GVA89:GVD89"/>
    <mergeCell ref="GVE89:GVH89"/>
    <mergeCell ref="GVI89:GVL89"/>
    <mergeCell ref="GVM89:GVP89"/>
    <mergeCell ref="HAG89:HAJ89"/>
    <mergeCell ref="HAK89:HAN89"/>
    <mergeCell ref="HAO89:HAR89"/>
    <mergeCell ref="HAS89:HAV89"/>
    <mergeCell ref="HAW89:HAZ89"/>
    <mergeCell ref="GZM89:GZP89"/>
    <mergeCell ref="GZQ89:GZT89"/>
    <mergeCell ref="GZU89:GZX89"/>
    <mergeCell ref="GZY89:HAB89"/>
    <mergeCell ref="HAC89:HAF89"/>
    <mergeCell ref="GYS89:GYV89"/>
    <mergeCell ref="GYW89:GYZ89"/>
    <mergeCell ref="GZA89:GZD89"/>
    <mergeCell ref="GZE89:GZH89"/>
    <mergeCell ref="GZI89:GZL89"/>
    <mergeCell ref="GXY89:GYB89"/>
    <mergeCell ref="GYC89:GYF89"/>
    <mergeCell ref="GYG89:GYJ89"/>
    <mergeCell ref="GYK89:GYN89"/>
    <mergeCell ref="GYO89:GYR89"/>
    <mergeCell ref="HDI89:HDL89"/>
    <mergeCell ref="HDM89:HDP89"/>
    <mergeCell ref="HDQ89:HDT89"/>
    <mergeCell ref="HDU89:HDX89"/>
    <mergeCell ref="HDY89:HEB89"/>
    <mergeCell ref="HCO89:HCR89"/>
    <mergeCell ref="HCS89:HCV89"/>
    <mergeCell ref="HCW89:HCZ89"/>
    <mergeCell ref="HDA89:HDD89"/>
    <mergeCell ref="HDE89:HDH89"/>
    <mergeCell ref="HBU89:HBX89"/>
    <mergeCell ref="HBY89:HCB89"/>
    <mergeCell ref="HCC89:HCF89"/>
    <mergeCell ref="HCG89:HCJ89"/>
    <mergeCell ref="HCK89:HCN89"/>
    <mergeCell ref="HBA89:HBD89"/>
    <mergeCell ref="HBE89:HBH89"/>
    <mergeCell ref="HBI89:HBL89"/>
    <mergeCell ref="HBM89:HBP89"/>
    <mergeCell ref="HBQ89:HBT89"/>
    <mergeCell ref="HGK89:HGN89"/>
    <mergeCell ref="HGO89:HGR89"/>
    <mergeCell ref="HGS89:HGV89"/>
    <mergeCell ref="HGW89:HGZ89"/>
    <mergeCell ref="HHA89:HHD89"/>
    <mergeCell ref="HFQ89:HFT89"/>
    <mergeCell ref="HFU89:HFX89"/>
    <mergeCell ref="HFY89:HGB89"/>
    <mergeCell ref="HGC89:HGF89"/>
    <mergeCell ref="HGG89:HGJ89"/>
    <mergeCell ref="HEW89:HEZ89"/>
    <mergeCell ref="HFA89:HFD89"/>
    <mergeCell ref="HFE89:HFH89"/>
    <mergeCell ref="HFI89:HFL89"/>
    <mergeCell ref="HFM89:HFP89"/>
    <mergeCell ref="HEC89:HEF89"/>
    <mergeCell ref="HEG89:HEJ89"/>
    <mergeCell ref="HEK89:HEN89"/>
    <mergeCell ref="HEO89:HER89"/>
    <mergeCell ref="HES89:HEV89"/>
    <mergeCell ref="HJM89:HJP89"/>
    <mergeCell ref="HJQ89:HJT89"/>
    <mergeCell ref="HJU89:HJX89"/>
    <mergeCell ref="HJY89:HKB89"/>
    <mergeCell ref="HKC89:HKF89"/>
    <mergeCell ref="HIS89:HIV89"/>
    <mergeCell ref="HIW89:HIZ89"/>
    <mergeCell ref="HJA89:HJD89"/>
    <mergeCell ref="HJE89:HJH89"/>
    <mergeCell ref="HJI89:HJL89"/>
    <mergeCell ref="HHY89:HIB89"/>
    <mergeCell ref="HIC89:HIF89"/>
    <mergeCell ref="HIG89:HIJ89"/>
    <mergeCell ref="HIK89:HIN89"/>
    <mergeCell ref="HIO89:HIR89"/>
    <mergeCell ref="HHE89:HHH89"/>
    <mergeCell ref="HHI89:HHL89"/>
    <mergeCell ref="HHM89:HHP89"/>
    <mergeCell ref="HHQ89:HHT89"/>
    <mergeCell ref="HHU89:HHX89"/>
    <mergeCell ref="HMO89:HMR89"/>
    <mergeCell ref="HMS89:HMV89"/>
    <mergeCell ref="HMW89:HMZ89"/>
    <mergeCell ref="HNA89:HND89"/>
    <mergeCell ref="HNE89:HNH89"/>
    <mergeCell ref="HLU89:HLX89"/>
    <mergeCell ref="HLY89:HMB89"/>
    <mergeCell ref="HMC89:HMF89"/>
    <mergeCell ref="HMG89:HMJ89"/>
    <mergeCell ref="HMK89:HMN89"/>
    <mergeCell ref="HLA89:HLD89"/>
    <mergeCell ref="HLE89:HLH89"/>
    <mergeCell ref="HLI89:HLL89"/>
    <mergeCell ref="HLM89:HLP89"/>
    <mergeCell ref="HLQ89:HLT89"/>
    <mergeCell ref="HKG89:HKJ89"/>
    <mergeCell ref="HKK89:HKN89"/>
    <mergeCell ref="HKO89:HKR89"/>
    <mergeCell ref="HKS89:HKV89"/>
    <mergeCell ref="HKW89:HKZ89"/>
    <mergeCell ref="HPQ89:HPT89"/>
    <mergeCell ref="HPU89:HPX89"/>
    <mergeCell ref="HPY89:HQB89"/>
    <mergeCell ref="HQC89:HQF89"/>
    <mergeCell ref="HQG89:HQJ89"/>
    <mergeCell ref="HOW89:HOZ89"/>
    <mergeCell ref="HPA89:HPD89"/>
    <mergeCell ref="HPE89:HPH89"/>
    <mergeCell ref="HPI89:HPL89"/>
    <mergeCell ref="HPM89:HPP89"/>
    <mergeCell ref="HOC89:HOF89"/>
    <mergeCell ref="HOG89:HOJ89"/>
    <mergeCell ref="HOK89:HON89"/>
    <mergeCell ref="HOO89:HOR89"/>
    <mergeCell ref="HOS89:HOV89"/>
    <mergeCell ref="HNI89:HNL89"/>
    <mergeCell ref="HNM89:HNP89"/>
    <mergeCell ref="HNQ89:HNT89"/>
    <mergeCell ref="HNU89:HNX89"/>
    <mergeCell ref="HNY89:HOB89"/>
    <mergeCell ref="HSS89:HSV89"/>
    <mergeCell ref="HSW89:HSZ89"/>
    <mergeCell ref="HTA89:HTD89"/>
    <mergeCell ref="HTE89:HTH89"/>
    <mergeCell ref="HTI89:HTL89"/>
    <mergeCell ref="HRY89:HSB89"/>
    <mergeCell ref="HSC89:HSF89"/>
    <mergeCell ref="HSG89:HSJ89"/>
    <mergeCell ref="HSK89:HSN89"/>
    <mergeCell ref="HSO89:HSR89"/>
    <mergeCell ref="HRE89:HRH89"/>
    <mergeCell ref="HRI89:HRL89"/>
    <mergeCell ref="HRM89:HRP89"/>
    <mergeCell ref="HRQ89:HRT89"/>
    <mergeCell ref="HRU89:HRX89"/>
    <mergeCell ref="HQK89:HQN89"/>
    <mergeCell ref="HQO89:HQR89"/>
    <mergeCell ref="HQS89:HQV89"/>
    <mergeCell ref="HQW89:HQZ89"/>
    <mergeCell ref="HRA89:HRD89"/>
    <mergeCell ref="HVU89:HVX89"/>
    <mergeCell ref="HVY89:HWB89"/>
    <mergeCell ref="HWC89:HWF89"/>
    <mergeCell ref="HWG89:HWJ89"/>
    <mergeCell ref="HWK89:HWN89"/>
    <mergeCell ref="HVA89:HVD89"/>
    <mergeCell ref="HVE89:HVH89"/>
    <mergeCell ref="HVI89:HVL89"/>
    <mergeCell ref="HVM89:HVP89"/>
    <mergeCell ref="HVQ89:HVT89"/>
    <mergeCell ref="HUG89:HUJ89"/>
    <mergeCell ref="HUK89:HUN89"/>
    <mergeCell ref="HUO89:HUR89"/>
    <mergeCell ref="HUS89:HUV89"/>
    <mergeCell ref="HUW89:HUZ89"/>
    <mergeCell ref="HTM89:HTP89"/>
    <mergeCell ref="HTQ89:HTT89"/>
    <mergeCell ref="HTU89:HTX89"/>
    <mergeCell ref="HTY89:HUB89"/>
    <mergeCell ref="HUC89:HUF89"/>
    <mergeCell ref="HYW89:HYZ89"/>
    <mergeCell ref="HZA89:HZD89"/>
    <mergeCell ref="HZE89:HZH89"/>
    <mergeCell ref="HZI89:HZL89"/>
    <mergeCell ref="HZM89:HZP89"/>
    <mergeCell ref="HYC89:HYF89"/>
    <mergeCell ref="HYG89:HYJ89"/>
    <mergeCell ref="HYK89:HYN89"/>
    <mergeCell ref="HYO89:HYR89"/>
    <mergeCell ref="HYS89:HYV89"/>
    <mergeCell ref="HXI89:HXL89"/>
    <mergeCell ref="HXM89:HXP89"/>
    <mergeCell ref="HXQ89:HXT89"/>
    <mergeCell ref="HXU89:HXX89"/>
    <mergeCell ref="HXY89:HYB89"/>
    <mergeCell ref="HWO89:HWR89"/>
    <mergeCell ref="HWS89:HWV89"/>
    <mergeCell ref="HWW89:HWZ89"/>
    <mergeCell ref="HXA89:HXD89"/>
    <mergeCell ref="HXE89:HXH89"/>
    <mergeCell ref="IBY89:ICB89"/>
    <mergeCell ref="ICC89:ICF89"/>
    <mergeCell ref="ICG89:ICJ89"/>
    <mergeCell ref="ICK89:ICN89"/>
    <mergeCell ref="ICO89:ICR89"/>
    <mergeCell ref="IBE89:IBH89"/>
    <mergeCell ref="IBI89:IBL89"/>
    <mergeCell ref="IBM89:IBP89"/>
    <mergeCell ref="IBQ89:IBT89"/>
    <mergeCell ref="IBU89:IBX89"/>
    <mergeCell ref="IAK89:IAN89"/>
    <mergeCell ref="IAO89:IAR89"/>
    <mergeCell ref="IAS89:IAV89"/>
    <mergeCell ref="IAW89:IAZ89"/>
    <mergeCell ref="IBA89:IBD89"/>
    <mergeCell ref="HZQ89:HZT89"/>
    <mergeCell ref="HZU89:HZX89"/>
    <mergeCell ref="HZY89:IAB89"/>
    <mergeCell ref="IAC89:IAF89"/>
    <mergeCell ref="IAG89:IAJ89"/>
    <mergeCell ref="IFA89:IFD89"/>
    <mergeCell ref="IFE89:IFH89"/>
    <mergeCell ref="IFI89:IFL89"/>
    <mergeCell ref="IFM89:IFP89"/>
    <mergeCell ref="IFQ89:IFT89"/>
    <mergeCell ref="IEG89:IEJ89"/>
    <mergeCell ref="IEK89:IEN89"/>
    <mergeCell ref="IEO89:IER89"/>
    <mergeCell ref="IES89:IEV89"/>
    <mergeCell ref="IEW89:IEZ89"/>
    <mergeCell ref="IDM89:IDP89"/>
    <mergeCell ref="IDQ89:IDT89"/>
    <mergeCell ref="IDU89:IDX89"/>
    <mergeCell ref="IDY89:IEB89"/>
    <mergeCell ref="IEC89:IEF89"/>
    <mergeCell ref="ICS89:ICV89"/>
    <mergeCell ref="ICW89:ICZ89"/>
    <mergeCell ref="IDA89:IDD89"/>
    <mergeCell ref="IDE89:IDH89"/>
    <mergeCell ref="IDI89:IDL89"/>
    <mergeCell ref="IIC89:IIF89"/>
    <mergeCell ref="IIG89:IIJ89"/>
    <mergeCell ref="IIK89:IIN89"/>
    <mergeCell ref="IIO89:IIR89"/>
    <mergeCell ref="IIS89:IIV89"/>
    <mergeCell ref="IHI89:IHL89"/>
    <mergeCell ref="IHM89:IHP89"/>
    <mergeCell ref="IHQ89:IHT89"/>
    <mergeCell ref="IHU89:IHX89"/>
    <mergeCell ref="IHY89:IIB89"/>
    <mergeCell ref="IGO89:IGR89"/>
    <mergeCell ref="IGS89:IGV89"/>
    <mergeCell ref="IGW89:IGZ89"/>
    <mergeCell ref="IHA89:IHD89"/>
    <mergeCell ref="IHE89:IHH89"/>
    <mergeCell ref="IFU89:IFX89"/>
    <mergeCell ref="IFY89:IGB89"/>
    <mergeCell ref="IGC89:IGF89"/>
    <mergeCell ref="IGG89:IGJ89"/>
    <mergeCell ref="IGK89:IGN89"/>
    <mergeCell ref="ILE89:ILH89"/>
    <mergeCell ref="ILI89:ILL89"/>
    <mergeCell ref="ILM89:ILP89"/>
    <mergeCell ref="ILQ89:ILT89"/>
    <mergeCell ref="ILU89:ILX89"/>
    <mergeCell ref="IKK89:IKN89"/>
    <mergeCell ref="IKO89:IKR89"/>
    <mergeCell ref="IKS89:IKV89"/>
    <mergeCell ref="IKW89:IKZ89"/>
    <mergeCell ref="ILA89:ILD89"/>
    <mergeCell ref="IJQ89:IJT89"/>
    <mergeCell ref="IJU89:IJX89"/>
    <mergeCell ref="IJY89:IKB89"/>
    <mergeCell ref="IKC89:IKF89"/>
    <mergeCell ref="IKG89:IKJ89"/>
    <mergeCell ref="IIW89:IIZ89"/>
    <mergeCell ref="IJA89:IJD89"/>
    <mergeCell ref="IJE89:IJH89"/>
    <mergeCell ref="IJI89:IJL89"/>
    <mergeCell ref="IJM89:IJP89"/>
    <mergeCell ref="IOG89:IOJ89"/>
    <mergeCell ref="IOK89:ION89"/>
    <mergeCell ref="IOO89:IOR89"/>
    <mergeCell ref="IOS89:IOV89"/>
    <mergeCell ref="IOW89:IOZ89"/>
    <mergeCell ref="INM89:INP89"/>
    <mergeCell ref="INQ89:INT89"/>
    <mergeCell ref="INU89:INX89"/>
    <mergeCell ref="INY89:IOB89"/>
    <mergeCell ref="IOC89:IOF89"/>
    <mergeCell ref="IMS89:IMV89"/>
    <mergeCell ref="IMW89:IMZ89"/>
    <mergeCell ref="INA89:IND89"/>
    <mergeCell ref="INE89:INH89"/>
    <mergeCell ref="INI89:INL89"/>
    <mergeCell ref="ILY89:IMB89"/>
    <mergeCell ref="IMC89:IMF89"/>
    <mergeCell ref="IMG89:IMJ89"/>
    <mergeCell ref="IMK89:IMN89"/>
    <mergeCell ref="IMO89:IMR89"/>
    <mergeCell ref="IRI89:IRL89"/>
    <mergeCell ref="IRM89:IRP89"/>
    <mergeCell ref="IRQ89:IRT89"/>
    <mergeCell ref="IRU89:IRX89"/>
    <mergeCell ref="IRY89:ISB89"/>
    <mergeCell ref="IQO89:IQR89"/>
    <mergeCell ref="IQS89:IQV89"/>
    <mergeCell ref="IQW89:IQZ89"/>
    <mergeCell ref="IRA89:IRD89"/>
    <mergeCell ref="IRE89:IRH89"/>
    <mergeCell ref="IPU89:IPX89"/>
    <mergeCell ref="IPY89:IQB89"/>
    <mergeCell ref="IQC89:IQF89"/>
    <mergeCell ref="IQG89:IQJ89"/>
    <mergeCell ref="IQK89:IQN89"/>
    <mergeCell ref="IPA89:IPD89"/>
    <mergeCell ref="IPE89:IPH89"/>
    <mergeCell ref="IPI89:IPL89"/>
    <mergeCell ref="IPM89:IPP89"/>
    <mergeCell ref="IPQ89:IPT89"/>
    <mergeCell ref="IUK89:IUN89"/>
    <mergeCell ref="IUO89:IUR89"/>
    <mergeCell ref="IUS89:IUV89"/>
    <mergeCell ref="IUW89:IUZ89"/>
    <mergeCell ref="IVA89:IVD89"/>
    <mergeCell ref="ITQ89:ITT89"/>
    <mergeCell ref="ITU89:ITX89"/>
    <mergeCell ref="ITY89:IUB89"/>
    <mergeCell ref="IUC89:IUF89"/>
    <mergeCell ref="IUG89:IUJ89"/>
    <mergeCell ref="ISW89:ISZ89"/>
    <mergeCell ref="ITA89:ITD89"/>
    <mergeCell ref="ITE89:ITH89"/>
    <mergeCell ref="ITI89:ITL89"/>
    <mergeCell ref="ITM89:ITP89"/>
    <mergeCell ref="ISC89:ISF89"/>
    <mergeCell ref="ISG89:ISJ89"/>
    <mergeCell ref="ISK89:ISN89"/>
    <mergeCell ref="ISO89:ISR89"/>
    <mergeCell ref="ISS89:ISV89"/>
    <mergeCell ref="IXM89:IXP89"/>
    <mergeCell ref="IXQ89:IXT89"/>
    <mergeCell ref="IXU89:IXX89"/>
    <mergeCell ref="IXY89:IYB89"/>
    <mergeCell ref="IYC89:IYF89"/>
    <mergeCell ref="IWS89:IWV89"/>
    <mergeCell ref="IWW89:IWZ89"/>
    <mergeCell ref="IXA89:IXD89"/>
    <mergeCell ref="IXE89:IXH89"/>
    <mergeCell ref="IXI89:IXL89"/>
    <mergeCell ref="IVY89:IWB89"/>
    <mergeCell ref="IWC89:IWF89"/>
    <mergeCell ref="IWG89:IWJ89"/>
    <mergeCell ref="IWK89:IWN89"/>
    <mergeCell ref="IWO89:IWR89"/>
    <mergeCell ref="IVE89:IVH89"/>
    <mergeCell ref="IVI89:IVL89"/>
    <mergeCell ref="IVM89:IVP89"/>
    <mergeCell ref="IVQ89:IVT89"/>
    <mergeCell ref="IVU89:IVX89"/>
    <mergeCell ref="JAO89:JAR89"/>
    <mergeCell ref="JAS89:JAV89"/>
    <mergeCell ref="JAW89:JAZ89"/>
    <mergeCell ref="JBA89:JBD89"/>
    <mergeCell ref="JBE89:JBH89"/>
    <mergeCell ref="IZU89:IZX89"/>
    <mergeCell ref="IZY89:JAB89"/>
    <mergeCell ref="JAC89:JAF89"/>
    <mergeCell ref="JAG89:JAJ89"/>
    <mergeCell ref="JAK89:JAN89"/>
    <mergeCell ref="IZA89:IZD89"/>
    <mergeCell ref="IZE89:IZH89"/>
    <mergeCell ref="IZI89:IZL89"/>
    <mergeCell ref="IZM89:IZP89"/>
    <mergeCell ref="IZQ89:IZT89"/>
    <mergeCell ref="IYG89:IYJ89"/>
    <mergeCell ref="IYK89:IYN89"/>
    <mergeCell ref="IYO89:IYR89"/>
    <mergeCell ref="IYS89:IYV89"/>
    <mergeCell ref="IYW89:IYZ89"/>
    <mergeCell ref="JDQ89:JDT89"/>
    <mergeCell ref="JDU89:JDX89"/>
    <mergeCell ref="JDY89:JEB89"/>
    <mergeCell ref="JEC89:JEF89"/>
    <mergeCell ref="JEG89:JEJ89"/>
    <mergeCell ref="JCW89:JCZ89"/>
    <mergeCell ref="JDA89:JDD89"/>
    <mergeCell ref="JDE89:JDH89"/>
    <mergeCell ref="JDI89:JDL89"/>
    <mergeCell ref="JDM89:JDP89"/>
    <mergeCell ref="JCC89:JCF89"/>
    <mergeCell ref="JCG89:JCJ89"/>
    <mergeCell ref="JCK89:JCN89"/>
    <mergeCell ref="JCO89:JCR89"/>
    <mergeCell ref="JCS89:JCV89"/>
    <mergeCell ref="JBI89:JBL89"/>
    <mergeCell ref="JBM89:JBP89"/>
    <mergeCell ref="JBQ89:JBT89"/>
    <mergeCell ref="JBU89:JBX89"/>
    <mergeCell ref="JBY89:JCB89"/>
    <mergeCell ref="JGS89:JGV89"/>
    <mergeCell ref="JGW89:JGZ89"/>
    <mergeCell ref="JHA89:JHD89"/>
    <mergeCell ref="JHE89:JHH89"/>
    <mergeCell ref="JHI89:JHL89"/>
    <mergeCell ref="JFY89:JGB89"/>
    <mergeCell ref="JGC89:JGF89"/>
    <mergeCell ref="JGG89:JGJ89"/>
    <mergeCell ref="JGK89:JGN89"/>
    <mergeCell ref="JGO89:JGR89"/>
    <mergeCell ref="JFE89:JFH89"/>
    <mergeCell ref="JFI89:JFL89"/>
    <mergeCell ref="JFM89:JFP89"/>
    <mergeCell ref="JFQ89:JFT89"/>
    <mergeCell ref="JFU89:JFX89"/>
    <mergeCell ref="JEK89:JEN89"/>
    <mergeCell ref="JEO89:JER89"/>
    <mergeCell ref="JES89:JEV89"/>
    <mergeCell ref="JEW89:JEZ89"/>
    <mergeCell ref="JFA89:JFD89"/>
    <mergeCell ref="JJU89:JJX89"/>
    <mergeCell ref="JJY89:JKB89"/>
    <mergeCell ref="JKC89:JKF89"/>
    <mergeCell ref="JKG89:JKJ89"/>
    <mergeCell ref="JKK89:JKN89"/>
    <mergeCell ref="JJA89:JJD89"/>
    <mergeCell ref="JJE89:JJH89"/>
    <mergeCell ref="JJI89:JJL89"/>
    <mergeCell ref="JJM89:JJP89"/>
    <mergeCell ref="JJQ89:JJT89"/>
    <mergeCell ref="JIG89:JIJ89"/>
    <mergeCell ref="JIK89:JIN89"/>
    <mergeCell ref="JIO89:JIR89"/>
    <mergeCell ref="JIS89:JIV89"/>
    <mergeCell ref="JIW89:JIZ89"/>
    <mergeCell ref="JHM89:JHP89"/>
    <mergeCell ref="JHQ89:JHT89"/>
    <mergeCell ref="JHU89:JHX89"/>
    <mergeCell ref="JHY89:JIB89"/>
    <mergeCell ref="JIC89:JIF89"/>
    <mergeCell ref="JMW89:JMZ89"/>
    <mergeCell ref="JNA89:JND89"/>
    <mergeCell ref="JNE89:JNH89"/>
    <mergeCell ref="JNI89:JNL89"/>
    <mergeCell ref="JNM89:JNP89"/>
    <mergeCell ref="JMC89:JMF89"/>
    <mergeCell ref="JMG89:JMJ89"/>
    <mergeCell ref="JMK89:JMN89"/>
    <mergeCell ref="JMO89:JMR89"/>
    <mergeCell ref="JMS89:JMV89"/>
    <mergeCell ref="JLI89:JLL89"/>
    <mergeCell ref="JLM89:JLP89"/>
    <mergeCell ref="JLQ89:JLT89"/>
    <mergeCell ref="JLU89:JLX89"/>
    <mergeCell ref="JLY89:JMB89"/>
    <mergeCell ref="JKO89:JKR89"/>
    <mergeCell ref="JKS89:JKV89"/>
    <mergeCell ref="JKW89:JKZ89"/>
    <mergeCell ref="JLA89:JLD89"/>
    <mergeCell ref="JLE89:JLH89"/>
    <mergeCell ref="JPY89:JQB89"/>
    <mergeCell ref="JQC89:JQF89"/>
    <mergeCell ref="JQG89:JQJ89"/>
    <mergeCell ref="JQK89:JQN89"/>
    <mergeCell ref="JQO89:JQR89"/>
    <mergeCell ref="JPE89:JPH89"/>
    <mergeCell ref="JPI89:JPL89"/>
    <mergeCell ref="JPM89:JPP89"/>
    <mergeCell ref="JPQ89:JPT89"/>
    <mergeCell ref="JPU89:JPX89"/>
    <mergeCell ref="JOK89:JON89"/>
    <mergeCell ref="JOO89:JOR89"/>
    <mergeCell ref="JOS89:JOV89"/>
    <mergeCell ref="JOW89:JOZ89"/>
    <mergeCell ref="JPA89:JPD89"/>
    <mergeCell ref="JNQ89:JNT89"/>
    <mergeCell ref="JNU89:JNX89"/>
    <mergeCell ref="JNY89:JOB89"/>
    <mergeCell ref="JOC89:JOF89"/>
    <mergeCell ref="JOG89:JOJ89"/>
    <mergeCell ref="JTA89:JTD89"/>
    <mergeCell ref="JTE89:JTH89"/>
    <mergeCell ref="JTI89:JTL89"/>
    <mergeCell ref="JTM89:JTP89"/>
    <mergeCell ref="JTQ89:JTT89"/>
    <mergeCell ref="JSG89:JSJ89"/>
    <mergeCell ref="JSK89:JSN89"/>
    <mergeCell ref="JSO89:JSR89"/>
    <mergeCell ref="JSS89:JSV89"/>
    <mergeCell ref="JSW89:JSZ89"/>
    <mergeCell ref="JRM89:JRP89"/>
    <mergeCell ref="JRQ89:JRT89"/>
    <mergeCell ref="JRU89:JRX89"/>
    <mergeCell ref="JRY89:JSB89"/>
    <mergeCell ref="JSC89:JSF89"/>
    <mergeCell ref="JQS89:JQV89"/>
    <mergeCell ref="JQW89:JQZ89"/>
    <mergeCell ref="JRA89:JRD89"/>
    <mergeCell ref="JRE89:JRH89"/>
    <mergeCell ref="JRI89:JRL89"/>
    <mergeCell ref="JWC89:JWF89"/>
    <mergeCell ref="JWG89:JWJ89"/>
    <mergeCell ref="JWK89:JWN89"/>
    <mergeCell ref="JWO89:JWR89"/>
    <mergeCell ref="JWS89:JWV89"/>
    <mergeCell ref="JVI89:JVL89"/>
    <mergeCell ref="JVM89:JVP89"/>
    <mergeCell ref="JVQ89:JVT89"/>
    <mergeCell ref="JVU89:JVX89"/>
    <mergeCell ref="JVY89:JWB89"/>
    <mergeCell ref="JUO89:JUR89"/>
    <mergeCell ref="JUS89:JUV89"/>
    <mergeCell ref="JUW89:JUZ89"/>
    <mergeCell ref="JVA89:JVD89"/>
    <mergeCell ref="JVE89:JVH89"/>
    <mergeCell ref="JTU89:JTX89"/>
    <mergeCell ref="JTY89:JUB89"/>
    <mergeCell ref="JUC89:JUF89"/>
    <mergeCell ref="JUG89:JUJ89"/>
    <mergeCell ref="JUK89:JUN89"/>
    <mergeCell ref="JZE89:JZH89"/>
    <mergeCell ref="JZI89:JZL89"/>
    <mergeCell ref="JZM89:JZP89"/>
    <mergeCell ref="JZQ89:JZT89"/>
    <mergeCell ref="JZU89:JZX89"/>
    <mergeCell ref="JYK89:JYN89"/>
    <mergeCell ref="JYO89:JYR89"/>
    <mergeCell ref="JYS89:JYV89"/>
    <mergeCell ref="JYW89:JYZ89"/>
    <mergeCell ref="JZA89:JZD89"/>
    <mergeCell ref="JXQ89:JXT89"/>
    <mergeCell ref="JXU89:JXX89"/>
    <mergeCell ref="JXY89:JYB89"/>
    <mergeCell ref="JYC89:JYF89"/>
    <mergeCell ref="JYG89:JYJ89"/>
    <mergeCell ref="JWW89:JWZ89"/>
    <mergeCell ref="JXA89:JXD89"/>
    <mergeCell ref="JXE89:JXH89"/>
    <mergeCell ref="JXI89:JXL89"/>
    <mergeCell ref="JXM89:JXP89"/>
    <mergeCell ref="KCG89:KCJ89"/>
    <mergeCell ref="KCK89:KCN89"/>
    <mergeCell ref="KCO89:KCR89"/>
    <mergeCell ref="KCS89:KCV89"/>
    <mergeCell ref="KCW89:KCZ89"/>
    <mergeCell ref="KBM89:KBP89"/>
    <mergeCell ref="KBQ89:KBT89"/>
    <mergeCell ref="KBU89:KBX89"/>
    <mergeCell ref="KBY89:KCB89"/>
    <mergeCell ref="KCC89:KCF89"/>
    <mergeCell ref="KAS89:KAV89"/>
    <mergeCell ref="KAW89:KAZ89"/>
    <mergeCell ref="KBA89:KBD89"/>
    <mergeCell ref="KBE89:KBH89"/>
    <mergeCell ref="KBI89:KBL89"/>
    <mergeCell ref="JZY89:KAB89"/>
    <mergeCell ref="KAC89:KAF89"/>
    <mergeCell ref="KAG89:KAJ89"/>
    <mergeCell ref="KAK89:KAN89"/>
    <mergeCell ref="KAO89:KAR89"/>
    <mergeCell ref="KFI89:KFL89"/>
    <mergeCell ref="KFM89:KFP89"/>
    <mergeCell ref="KFQ89:KFT89"/>
    <mergeCell ref="KFU89:KFX89"/>
    <mergeCell ref="KFY89:KGB89"/>
    <mergeCell ref="KEO89:KER89"/>
    <mergeCell ref="KES89:KEV89"/>
    <mergeCell ref="KEW89:KEZ89"/>
    <mergeCell ref="KFA89:KFD89"/>
    <mergeCell ref="KFE89:KFH89"/>
    <mergeCell ref="KDU89:KDX89"/>
    <mergeCell ref="KDY89:KEB89"/>
    <mergeCell ref="KEC89:KEF89"/>
    <mergeCell ref="KEG89:KEJ89"/>
    <mergeCell ref="KEK89:KEN89"/>
    <mergeCell ref="KDA89:KDD89"/>
    <mergeCell ref="KDE89:KDH89"/>
    <mergeCell ref="KDI89:KDL89"/>
    <mergeCell ref="KDM89:KDP89"/>
    <mergeCell ref="KDQ89:KDT89"/>
    <mergeCell ref="KIK89:KIN89"/>
    <mergeCell ref="KIO89:KIR89"/>
    <mergeCell ref="KIS89:KIV89"/>
    <mergeCell ref="KIW89:KIZ89"/>
    <mergeCell ref="KJA89:KJD89"/>
    <mergeCell ref="KHQ89:KHT89"/>
    <mergeCell ref="KHU89:KHX89"/>
    <mergeCell ref="KHY89:KIB89"/>
    <mergeCell ref="KIC89:KIF89"/>
    <mergeCell ref="KIG89:KIJ89"/>
    <mergeCell ref="KGW89:KGZ89"/>
    <mergeCell ref="KHA89:KHD89"/>
    <mergeCell ref="KHE89:KHH89"/>
    <mergeCell ref="KHI89:KHL89"/>
    <mergeCell ref="KHM89:KHP89"/>
    <mergeCell ref="KGC89:KGF89"/>
    <mergeCell ref="KGG89:KGJ89"/>
    <mergeCell ref="KGK89:KGN89"/>
    <mergeCell ref="KGO89:KGR89"/>
    <mergeCell ref="KGS89:KGV89"/>
    <mergeCell ref="KLM89:KLP89"/>
    <mergeCell ref="KLQ89:KLT89"/>
    <mergeCell ref="KLU89:KLX89"/>
    <mergeCell ref="KLY89:KMB89"/>
    <mergeCell ref="KMC89:KMF89"/>
    <mergeCell ref="KKS89:KKV89"/>
    <mergeCell ref="KKW89:KKZ89"/>
    <mergeCell ref="KLA89:KLD89"/>
    <mergeCell ref="KLE89:KLH89"/>
    <mergeCell ref="KLI89:KLL89"/>
    <mergeCell ref="KJY89:KKB89"/>
    <mergeCell ref="KKC89:KKF89"/>
    <mergeCell ref="KKG89:KKJ89"/>
    <mergeCell ref="KKK89:KKN89"/>
    <mergeCell ref="KKO89:KKR89"/>
    <mergeCell ref="KJE89:KJH89"/>
    <mergeCell ref="KJI89:KJL89"/>
    <mergeCell ref="KJM89:KJP89"/>
    <mergeCell ref="KJQ89:KJT89"/>
    <mergeCell ref="KJU89:KJX89"/>
    <mergeCell ref="KOO89:KOR89"/>
    <mergeCell ref="KOS89:KOV89"/>
    <mergeCell ref="KOW89:KOZ89"/>
    <mergeCell ref="KPA89:KPD89"/>
    <mergeCell ref="KPE89:KPH89"/>
    <mergeCell ref="KNU89:KNX89"/>
    <mergeCell ref="KNY89:KOB89"/>
    <mergeCell ref="KOC89:KOF89"/>
    <mergeCell ref="KOG89:KOJ89"/>
    <mergeCell ref="KOK89:KON89"/>
    <mergeCell ref="KNA89:KND89"/>
    <mergeCell ref="KNE89:KNH89"/>
    <mergeCell ref="KNI89:KNL89"/>
    <mergeCell ref="KNM89:KNP89"/>
    <mergeCell ref="KNQ89:KNT89"/>
    <mergeCell ref="KMG89:KMJ89"/>
    <mergeCell ref="KMK89:KMN89"/>
    <mergeCell ref="KMO89:KMR89"/>
    <mergeCell ref="KMS89:KMV89"/>
    <mergeCell ref="KMW89:KMZ89"/>
    <mergeCell ref="KRQ89:KRT89"/>
    <mergeCell ref="KRU89:KRX89"/>
    <mergeCell ref="KRY89:KSB89"/>
    <mergeCell ref="KSC89:KSF89"/>
    <mergeCell ref="KSG89:KSJ89"/>
    <mergeCell ref="KQW89:KQZ89"/>
    <mergeCell ref="KRA89:KRD89"/>
    <mergeCell ref="KRE89:KRH89"/>
    <mergeCell ref="KRI89:KRL89"/>
    <mergeCell ref="KRM89:KRP89"/>
    <mergeCell ref="KQC89:KQF89"/>
    <mergeCell ref="KQG89:KQJ89"/>
    <mergeCell ref="KQK89:KQN89"/>
    <mergeCell ref="KQO89:KQR89"/>
    <mergeCell ref="KQS89:KQV89"/>
    <mergeCell ref="KPI89:KPL89"/>
    <mergeCell ref="KPM89:KPP89"/>
    <mergeCell ref="KPQ89:KPT89"/>
    <mergeCell ref="KPU89:KPX89"/>
    <mergeCell ref="KPY89:KQB89"/>
    <mergeCell ref="KUS89:KUV89"/>
    <mergeCell ref="KUW89:KUZ89"/>
    <mergeCell ref="KVA89:KVD89"/>
    <mergeCell ref="KVE89:KVH89"/>
    <mergeCell ref="KVI89:KVL89"/>
    <mergeCell ref="KTY89:KUB89"/>
    <mergeCell ref="KUC89:KUF89"/>
    <mergeCell ref="KUG89:KUJ89"/>
    <mergeCell ref="KUK89:KUN89"/>
    <mergeCell ref="KUO89:KUR89"/>
    <mergeCell ref="KTE89:KTH89"/>
    <mergeCell ref="KTI89:KTL89"/>
    <mergeCell ref="KTM89:KTP89"/>
    <mergeCell ref="KTQ89:KTT89"/>
    <mergeCell ref="KTU89:KTX89"/>
    <mergeCell ref="KSK89:KSN89"/>
    <mergeCell ref="KSO89:KSR89"/>
    <mergeCell ref="KSS89:KSV89"/>
    <mergeCell ref="KSW89:KSZ89"/>
    <mergeCell ref="KTA89:KTD89"/>
    <mergeCell ref="KXU89:KXX89"/>
    <mergeCell ref="KXY89:KYB89"/>
    <mergeCell ref="KYC89:KYF89"/>
    <mergeCell ref="KYG89:KYJ89"/>
    <mergeCell ref="KYK89:KYN89"/>
    <mergeCell ref="KXA89:KXD89"/>
    <mergeCell ref="KXE89:KXH89"/>
    <mergeCell ref="KXI89:KXL89"/>
    <mergeCell ref="KXM89:KXP89"/>
    <mergeCell ref="KXQ89:KXT89"/>
    <mergeCell ref="KWG89:KWJ89"/>
    <mergeCell ref="KWK89:KWN89"/>
    <mergeCell ref="KWO89:KWR89"/>
    <mergeCell ref="KWS89:KWV89"/>
    <mergeCell ref="KWW89:KWZ89"/>
    <mergeCell ref="KVM89:KVP89"/>
    <mergeCell ref="KVQ89:KVT89"/>
    <mergeCell ref="KVU89:KVX89"/>
    <mergeCell ref="KVY89:KWB89"/>
    <mergeCell ref="KWC89:KWF89"/>
    <mergeCell ref="LAW89:LAZ89"/>
    <mergeCell ref="LBA89:LBD89"/>
    <mergeCell ref="LBE89:LBH89"/>
    <mergeCell ref="LBI89:LBL89"/>
    <mergeCell ref="LBM89:LBP89"/>
    <mergeCell ref="LAC89:LAF89"/>
    <mergeCell ref="LAG89:LAJ89"/>
    <mergeCell ref="LAK89:LAN89"/>
    <mergeCell ref="LAO89:LAR89"/>
    <mergeCell ref="LAS89:LAV89"/>
    <mergeCell ref="KZI89:KZL89"/>
    <mergeCell ref="KZM89:KZP89"/>
    <mergeCell ref="KZQ89:KZT89"/>
    <mergeCell ref="KZU89:KZX89"/>
    <mergeCell ref="KZY89:LAB89"/>
    <mergeCell ref="KYO89:KYR89"/>
    <mergeCell ref="KYS89:KYV89"/>
    <mergeCell ref="KYW89:KYZ89"/>
    <mergeCell ref="KZA89:KZD89"/>
    <mergeCell ref="KZE89:KZH89"/>
    <mergeCell ref="LDY89:LEB89"/>
    <mergeCell ref="LEC89:LEF89"/>
    <mergeCell ref="LEG89:LEJ89"/>
    <mergeCell ref="LEK89:LEN89"/>
    <mergeCell ref="LEO89:LER89"/>
    <mergeCell ref="LDE89:LDH89"/>
    <mergeCell ref="LDI89:LDL89"/>
    <mergeCell ref="LDM89:LDP89"/>
    <mergeCell ref="LDQ89:LDT89"/>
    <mergeCell ref="LDU89:LDX89"/>
    <mergeCell ref="LCK89:LCN89"/>
    <mergeCell ref="LCO89:LCR89"/>
    <mergeCell ref="LCS89:LCV89"/>
    <mergeCell ref="LCW89:LCZ89"/>
    <mergeCell ref="LDA89:LDD89"/>
    <mergeCell ref="LBQ89:LBT89"/>
    <mergeCell ref="LBU89:LBX89"/>
    <mergeCell ref="LBY89:LCB89"/>
    <mergeCell ref="LCC89:LCF89"/>
    <mergeCell ref="LCG89:LCJ89"/>
    <mergeCell ref="LHA89:LHD89"/>
    <mergeCell ref="LHE89:LHH89"/>
    <mergeCell ref="LHI89:LHL89"/>
    <mergeCell ref="LHM89:LHP89"/>
    <mergeCell ref="LHQ89:LHT89"/>
    <mergeCell ref="LGG89:LGJ89"/>
    <mergeCell ref="LGK89:LGN89"/>
    <mergeCell ref="LGO89:LGR89"/>
    <mergeCell ref="LGS89:LGV89"/>
    <mergeCell ref="LGW89:LGZ89"/>
    <mergeCell ref="LFM89:LFP89"/>
    <mergeCell ref="LFQ89:LFT89"/>
    <mergeCell ref="LFU89:LFX89"/>
    <mergeCell ref="LFY89:LGB89"/>
    <mergeCell ref="LGC89:LGF89"/>
    <mergeCell ref="LES89:LEV89"/>
    <mergeCell ref="LEW89:LEZ89"/>
    <mergeCell ref="LFA89:LFD89"/>
    <mergeCell ref="LFE89:LFH89"/>
    <mergeCell ref="LFI89:LFL89"/>
    <mergeCell ref="LKC89:LKF89"/>
    <mergeCell ref="LKG89:LKJ89"/>
    <mergeCell ref="LKK89:LKN89"/>
    <mergeCell ref="LKO89:LKR89"/>
    <mergeCell ref="LKS89:LKV89"/>
    <mergeCell ref="LJI89:LJL89"/>
    <mergeCell ref="LJM89:LJP89"/>
    <mergeCell ref="LJQ89:LJT89"/>
    <mergeCell ref="LJU89:LJX89"/>
    <mergeCell ref="LJY89:LKB89"/>
    <mergeCell ref="LIO89:LIR89"/>
    <mergeCell ref="LIS89:LIV89"/>
    <mergeCell ref="LIW89:LIZ89"/>
    <mergeCell ref="LJA89:LJD89"/>
    <mergeCell ref="LJE89:LJH89"/>
    <mergeCell ref="LHU89:LHX89"/>
    <mergeCell ref="LHY89:LIB89"/>
    <mergeCell ref="LIC89:LIF89"/>
    <mergeCell ref="LIG89:LIJ89"/>
    <mergeCell ref="LIK89:LIN89"/>
    <mergeCell ref="LNE89:LNH89"/>
    <mergeCell ref="LNI89:LNL89"/>
    <mergeCell ref="LNM89:LNP89"/>
    <mergeCell ref="LNQ89:LNT89"/>
    <mergeCell ref="LNU89:LNX89"/>
    <mergeCell ref="LMK89:LMN89"/>
    <mergeCell ref="LMO89:LMR89"/>
    <mergeCell ref="LMS89:LMV89"/>
    <mergeCell ref="LMW89:LMZ89"/>
    <mergeCell ref="LNA89:LND89"/>
    <mergeCell ref="LLQ89:LLT89"/>
    <mergeCell ref="LLU89:LLX89"/>
    <mergeCell ref="LLY89:LMB89"/>
    <mergeCell ref="LMC89:LMF89"/>
    <mergeCell ref="LMG89:LMJ89"/>
    <mergeCell ref="LKW89:LKZ89"/>
    <mergeCell ref="LLA89:LLD89"/>
    <mergeCell ref="LLE89:LLH89"/>
    <mergeCell ref="LLI89:LLL89"/>
    <mergeCell ref="LLM89:LLP89"/>
    <mergeCell ref="LQG89:LQJ89"/>
    <mergeCell ref="LQK89:LQN89"/>
    <mergeCell ref="LQO89:LQR89"/>
    <mergeCell ref="LQS89:LQV89"/>
    <mergeCell ref="LQW89:LQZ89"/>
    <mergeCell ref="LPM89:LPP89"/>
    <mergeCell ref="LPQ89:LPT89"/>
    <mergeCell ref="LPU89:LPX89"/>
    <mergeCell ref="LPY89:LQB89"/>
    <mergeCell ref="LQC89:LQF89"/>
    <mergeCell ref="LOS89:LOV89"/>
    <mergeCell ref="LOW89:LOZ89"/>
    <mergeCell ref="LPA89:LPD89"/>
    <mergeCell ref="LPE89:LPH89"/>
    <mergeCell ref="LPI89:LPL89"/>
    <mergeCell ref="LNY89:LOB89"/>
    <mergeCell ref="LOC89:LOF89"/>
    <mergeCell ref="LOG89:LOJ89"/>
    <mergeCell ref="LOK89:LON89"/>
    <mergeCell ref="LOO89:LOR89"/>
    <mergeCell ref="LTI89:LTL89"/>
    <mergeCell ref="LTM89:LTP89"/>
    <mergeCell ref="LTQ89:LTT89"/>
    <mergeCell ref="LTU89:LTX89"/>
    <mergeCell ref="LTY89:LUB89"/>
    <mergeCell ref="LSO89:LSR89"/>
    <mergeCell ref="LSS89:LSV89"/>
    <mergeCell ref="LSW89:LSZ89"/>
    <mergeCell ref="LTA89:LTD89"/>
    <mergeCell ref="LTE89:LTH89"/>
    <mergeCell ref="LRU89:LRX89"/>
    <mergeCell ref="LRY89:LSB89"/>
    <mergeCell ref="LSC89:LSF89"/>
    <mergeCell ref="LSG89:LSJ89"/>
    <mergeCell ref="LSK89:LSN89"/>
    <mergeCell ref="LRA89:LRD89"/>
    <mergeCell ref="LRE89:LRH89"/>
    <mergeCell ref="LRI89:LRL89"/>
    <mergeCell ref="LRM89:LRP89"/>
    <mergeCell ref="LRQ89:LRT89"/>
    <mergeCell ref="LWK89:LWN89"/>
    <mergeCell ref="LWO89:LWR89"/>
    <mergeCell ref="LWS89:LWV89"/>
    <mergeCell ref="LWW89:LWZ89"/>
    <mergeCell ref="LXA89:LXD89"/>
    <mergeCell ref="LVQ89:LVT89"/>
    <mergeCell ref="LVU89:LVX89"/>
    <mergeCell ref="LVY89:LWB89"/>
    <mergeCell ref="LWC89:LWF89"/>
    <mergeCell ref="LWG89:LWJ89"/>
    <mergeCell ref="LUW89:LUZ89"/>
    <mergeCell ref="LVA89:LVD89"/>
    <mergeCell ref="LVE89:LVH89"/>
    <mergeCell ref="LVI89:LVL89"/>
    <mergeCell ref="LVM89:LVP89"/>
    <mergeCell ref="LUC89:LUF89"/>
    <mergeCell ref="LUG89:LUJ89"/>
    <mergeCell ref="LUK89:LUN89"/>
    <mergeCell ref="LUO89:LUR89"/>
    <mergeCell ref="LUS89:LUV89"/>
    <mergeCell ref="LZM89:LZP89"/>
    <mergeCell ref="LZQ89:LZT89"/>
    <mergeCell ref="LZU89:LZX89"/>
    <mergeCell ref="LZY89:MAB89"/>
    <mergeCell ref="MAC89:MAF89"/>
    <mergeCell ref="LYS89:LYV89"/>
    <mergeCell ref="LYW89:LYZ89"/>
    <mergeCell ref="LZA89:LZD89"/>
    <mergeCell ref="LZE89:LZH89"/>
    <mergeCell ref="LZI89:LZL89"/>
    <mergeCell ref="LXY89:LYB89"/>
    <mergeCell ref="LYC89:LYF89"/>
    <mergeCell ref="LYG89:LYJ89"/>
    <mergeCell ref="LYK89:LYN89"/>
    <mergeCell ref="LYO89:LYR89"/>
    <mergeCell ref="LXE89:LXH89"/>
    <mergeCell ref="LXI89:LXL89"/>
    <mergeCell ref="LXM89:LXP89"/>
    <mergeCell ref="LXQ89:LXT89"/>
    <mergeCell ref="LXU89:LXX89"/>
    <mergeCell ref="MCO89:MCR89"/>
    <mergeCell ref="MCS89:MCV89"/>
    <mergeCell ref="MCW89:MCZ89"/>
    <mergeCell ref="MDA89:MDD89"/>
    <mergeCell ref="MDE89:MDH89"/>
    <mergeCell ref="MBU89:MBX89"/>
    <mergeCell ref="MBY89:MCB89"/>
    <mergeCell ref="MCC89:MCF89"/>
    <mergeCell ref="MCG89:MCJ89"/>
    <mergeCell ref="MCK89:MCN89"/>
    <mergeCell ref="MBA89:MBD89"/>
    <mergeCell ref="MBE89:MBH89"/>
    <mergeCell ref="MBI89:MBL89"/>
    <mergeCell ref="MBM89:MBP89"/>
    <mergeCell ref="MBQ89:MBT89"/>
    <mergeCell ref="MAG89:MAJ89"/>
    <mergeCell ref="MAK89:MAN89"/>
    <mergeCell ref="MAO89:MAR89"/>
    <mergeCell ref="MAS89:MAV89"/>
    <mergeCell ref="MAW89:MAZ89"/>
    <mergeCell ref="MFQ89:MFT89"/>
    <mergeCell ref="MFU89:MFX89"/>
    <mergeCell ref="MFY89:MGB89"/>
    <mergeCell ref="MGC89:MGF89"/>
    <mergeCell ref="MGG89:MGJ89"/>
    <mergeCell ref="MEW89:MEZ89"/>
    <mergeCell ref="MFA89:MFD89"/>
    <mergeCell ref="MFE89:MFH89"/>
    <mergeCell ref="MFI89:MFL89"/>
    <mergeCell ref="MFM89:MFP89"/>
    <mergeCell ref="MEC89:MEF89"/>
    <mergeCell ref="MEG89:MEJ89"/>
    <mergeCell ref="MEK89:MEN89"/>
    <mergeCell ref="MEO89:MER89"/>
    <mergeCell ref="MES89:MEV89"/>
    <mergeCell ref="MDI89:MDL89"/>
    <mergeCell ref="MDM89:MDP89"/>
    <mergeCell ref="MDQ89:MDT89"/>
    <mergeCell ref="MDU89:MDX89"/>
    <mergeCell ref="MDY89:MEB89"/>
    <mergeCell ref="MIS89:MIV89"/>
    <mergeCell ref="MIW89:MIZ89"/>
    <mergeCell ref="MJA89:MJD89"/>
    <mergeCell ref="MJE89:MJH89"/>
    <mergeCell ref="MJI89:MJL89"/>
    <mergeCell ref="MHY89:MIB89"/>
    <mergeCell ref="MIC89:MIF89"/>
    <mergeCell ref="MIG89:MIJ89"/>
    <mergeCell ref="MIK89:MIN89"/>
    <mergeCell ref="MIO89:MIR89"/>
    <mergeCell ref="MHE89:MHH89"/>
    <mergeCell ref="MHI89:MHL89"/>
    <mergeCell ref="MHM89:MHP89"/>
    <mergeCell ref="MHQ89:MHT89"/>
    <mergeCell ref="MHU89:MHX89"/>
    <mergeCell ref="MGK89:MGN89"/>
    <mergeCell ref="MGO89:MGR89"/>
    <mergeCell ref="MGS89:MGV89"/>
    <mergeCell ref="MGW89:MGZ89"/>
    <mergeCell ref="MHA89:MHD89"/>
    <mergeCell ref="MLU89:MLX89"/>
    <mergeCell ref="MLY89:MMB89"/>
    <mergeCell ref="MMC89:MMF89"/>
    <mergeCell ref="MMG89:MMJ89"/>
    <mergeCell ref="MMK89:MMN89"/>
    <mergeCell ref="MLA89:MLD89"/>
    <mergeCell ref="MLE89:MLH89"/>
    <mergeCell ref="MLI89:MLL89"/>
    <mergeCell ref="MLM89:MLP89"/>
    <mergeCell ref="MLQ89:MLT89"/>
    <mergeCell ref="MKG89:MKJ89"/>
    <mergeCell ref="MKK89:MKN89"/>
    <mergeCell ref="MKO89:MKR89"/>
    <mergeCell ref="MKS89:MKV89"/>
    <mergeCell ref="MKW89:MKZ89"/>
    <mergeCell ref="MJM89:MJP89"/>
    <mergeCell ref="MJQ89:MJT89"/>
    <mergeCell ref="MJU89:MJX89"/>
    <mergeCell ref="MJY89:MKB89"/>
    <mergeCell ref="MKC89:MKF89"/>
    <mergeCell ref="MOW89:MOZ89"/>
    <mergeCell ref="MPA89:MPD89"/>
    <mergeCell ref="MPE89:MPH89"/>
    <mergeCell ref="MPI89:MPL89"/>
    <mergeCell ref="MPM89:MPP89"/>
    <mergeCell ref="MOC89:MOF89"/>
    <mergeCell ref="MOG89:MOJ89"/>
    <mergeCell ref="MOK89:MON89"/>
    <mergeCell ref="MOO89:MOR89"/>
    <mergeCell ref="MOS89:MOV89"/>
    <mergeCell ref="MNI89:MNL89"/>
    <mergeCell ref="MNM89:MNP89"/>
    <mergeCell ref="MNQ89:MNT89"/>
    <mergeCell ref="MNU89:MNX89"/>
    <mergeCell ref="MNY89:MOB89"/>
    <mergeCell ref="MMO89:MMR89"/>
    <mergeCell ref="MMS89:MMV89"/>
    <mergeCell ref="MMW89:MMZ89"/>
    <mergeCell ref="MNA89:MND89"/>
    <mergeCell ref="MNE89:MNH89"/>
    <mergeCell ref="MRY89:MSB89"/>
    <mergeCell ref="MSC89:MSF89"/>
    <mergeCell ref="MSG89:MSJ89"/>
    <mergeCell ref="MSK89:MSN89"/>
    <mergeCell ref="MSO89:MSR89"/>
    <mergeCell ref="MRE89:MRH89"/>
    <mergeCell ref="MRI89:MRL89"/>
    <mergeCell ref="MRM89:MRP89"/>
    <mergeCell ref="MRQ89:MRT89"/>
    <mergeCell ref="MRU89:MRX89"/>
    <mergeCell ref="MQK89:MQN89"/>
    <mergeCell ref="MQO89:MQR89"/>
    <mergeCell ref="MQS89:MQV89"/>
    <mergeCell ref="MQW89:MQZ89"/>
    <mergeCell ref="MRA89:MRD89"/>
    <mergeCell ref="MPQ89:MPT89"/>
    <mergeCell ref="MPU89:MPX89"/>
    <mergeCell ref="MPY89:MQB89"/>
    <mergeCell ref="MQC89:MQF89"/>
    <mergeCell ref="MQG89:MQJ89"/>
    <mergeCell ref="MVA89:MVD89"/>
    <mergeCell ref="MVE89:MVH89"/>
    <mergeCell ref="MVI89:MVL89"/>
    <mergeCell ref="MVM89:MVP89"/>
    <mergeCell ref="MVQ89:MVT89"/>
    <mergeCell ref="MUG89:MUJ89"/>
    <mergeCell ref="MUK89:MUN89"/>
    <mergeCell ref="MUO89:MUR89"/>
    <mergeCell ref="MUS89:MUV89"/>
    <mergeCell ref="MUW89:MUZ89"/>
    <mergeCell ref="MTM89:MTP89"/>
    <mergeCell ref="MTQ89:MTT89"/>
    <mergeCell ref="MTU89:MTX89"/>
    <mergeCell ref="MTY89:MUB89"/>
    <mergeCell ref="MUC89:MUF89"/>
    <mergeCell ref="MSS89:MSV89"/>
    <mergeCell ref="MSW89:MSZ89"/>
    <mergeCell ref="MTA89:MTD89"/>
    <mergeCell ref="MTE89:MTH89"/>
    <mergeCell ref="MTI89:MTL89"/>
    <mergeCell ref="MYC89:MYF89"/>
    <mergeCell ref="MYG89:MYJ89"/>
    <mergeCell ref="MYK89:MYN89"/>
    <mergeCell ref="MYO89:MYR89"/>
    <mergeCell ref="MYS89:MYV89"/>
    <mergeCell ref="MXI89:MXL89"/>
    <mergeCell ref="MXM89:MXP89"/>
    <mergeCell ref="MXQ89:MXT89"/>
    <mergeCell ref="MXU89:MXX89"/>
    <mergeCell ref="MXY89:MYB89"/>
    <mergeCell ref="MWO89:MWR89"/>
    <mergeCell ref="MWS89:MWV89"/>
    <mergeCell ref="MWW89:MWZ89"/>
    <mergeCell ref="MXA89:MXD89"/>
    <mergeCell ref="MXE89:MXH89"/>
    <mergeCell ref="MVU89:MVX89"/>
    <mergeCell ref="MVY89:MWB89"/>
    <mergeCell ref="MWC89:MWF89"/>
    <mergeCell ref="MWG89:MWJ89"/>
    <mergeCell ref="MWK89:MWN89"/>
    <mergeCell ref="NBE89:NBH89"/>
    <mergeCell ref="NBI89:NBL89"/>
    <mergeCell ref="NBM89:NBP89"/>
    <mergeCell ref="NBQ89:NBT89"/>
    <mergeCell ref="NBU89:NBX89"/>
    <mergeCell ref="NAK89:NAN89"/>
    <mergeCell ref="NAO89:NAR89"/>
    <mergeCell ref="NAS89:NAV89"/>
    <mergeCell ref="NAW89:NAZ89"/>
    <mergeCell ref="NBA89:NBD89"/>
    <mergeCell ref="MZQ89:MZT89"/>
    <mergeCell ref="MZU89:MZX89"/>
    <mergeCell ref="MZY89:NAB89"/>
    <mergeCell ref="NAC89:NAF89"/>
    <mergeCell ref="NAG89:NAJ89"/>
    <mergeCell ref="MYW89:MYZ89"/>
    <mergeCell ref="MZA89:MZD89"/>
    <mergeCell ref="MZE89:MZH89"/>
    <mergeCell ref="MZI89:MZL89"/>
    <mergeCell ref="MZM89:MZP89"/>
    <mergeCell ref="NEG89:NEJ89"/>
    <mergeCell ref="NEK89:NEN89"/>
    <mergeCell ref="NEO89:NER89"/>
    <mergeCell ref="NES89:NEV89"/>
    <mergeCell ref="NEW89:NEZ89"/>
    <mergeCell ref="NDM89:NDP89"/>
    <mergeCell ref="NDQ89:NDT89"/>
    <mergeCell ref="NDU89:NDX89"/>
    <mergeCell ref="NDY89:NEB89"/>
    <mergeCell ref="NEC89:NEF89"/>
    <mergeCell ref="NCS89:NCV89"/>
    <mergeCell ref="NCW89:NCZ89"/>
    <mergeCell ref="NDA89:NDD89"/>
    <mergeCell ref="NDE89:NDH89"/>
    <mergeCell ref="NDI89:NDL89"/>
    <mergeCell ref="NBY89:NCB89"/>
    <mergeCell ref="NCC89:NCF89"/>
    <mergeCell ref="NCG89:NCJ89"/>
    <mergeCell ref="NCK89:NCN89"/>
    <mergeCell ref="NCO89:NCR89"/>
    <mergeCell ref="NHI89:NHL89"/>
    <mergeCell ref="NHM89:NHP89"/>
    <mergeCell ref="NHQ89:NHT89"/>
    <mergeCell ref="NHU89:NHX89"/>
    <mergeCell ref="NHY89:NIB89"/>
    <mergeCell ref="NGO89:NGR89"/>
    <mergeCell ref="NGS89:NGV89"/>
    <mergeCell ref="NGW89:NGZ89"/>
    <mergeCell ref="NHA89:NHD89"/>
    <mergeCell ref="NHE89:NHH89"/>
    <mergeCell ref="NFU89:NFX89"/>
    <mergeCell ref="NFY89:NGB89"/>
    <mergeCell ref="NGC89:NGF89"/>
    <mergeCell ref="NGG89:NGJ89"/>
    <mergeCell ref="NGK89:NGN89"/>
    <mergeCell ref="NFA89:NFD89"/>
    <mergeCell ref="NFE89:NFH89"/>
    <mergeCell ref="NFI89:NFL89"/>
    <mergeCell ref="NFM89:NFP89"/>
    <mergeCell ref="NFQ89:NFT89"/>
    <mergeCell ref="NKK89:NKN89"/>
    <mergeCell ref="NKO89:NKR89"/>
    <mergeCell ref="NKS89:NKV89"/>
    <mergeCell ref="NKW89:NKZ89"/>
    <mergeCell ref="NLA89:NLD89"/>
    <mergeCell ref="NJQ89:NJT89"/>
    <mergeCell ref="NJU89:NJX89"/>
    <mergeCell ref="NJY89:NKB89"/>
    <mergeCell ref="NKC89:NKF89"/>
    <mergeCell ref="NKG89:NKJ89"/>
    <mergeCell ref="NIW89:NIZ89"/>
    <mergeCell ref="NJA89:NJD89"/>
    <mergeCell ref="NJE89:NJH89"/>
    <mergeCell ref="NJI89:NJL89"/>
    <mergeCell ref="NJM89:NJP89"/>
    <mergeCell ref="NIC89:NIF89"/>
    <mergeCell ref="NIG89:NIJ89"/>
    <mergeCell ref="NIK89:NIN89"/>
    <mergeCell ref="NIO89:NIR89"/>
    <mergeCell ref="NIS89:NIV89"/>
    <mergeCell ref="NNM89:NNP89"/>
    <mergeCell ref="NNQ89:NNT89"/>
    <mergeCell ref="NNU89:NNX89"/>
    <mergeCell ref="NNY89:NOB89"/>
    <mergeCell ref="NOC89:NOF89"/>
    <mergeCell ref="NMS89:NMV89"/>
    <mergeCell ref="NMW89:NMZ89"/>
    <mergeCell ref="NNA89:NND89"/>
    <mergeCell ref="NNE89:NNH89"/>
    <mergeCell ref="NNI89:NNL89"/>
    <mergeCell ref="NLY89:NMB89"/>
    <mergeCell ref="NMC89:NMF89"/>
    <mergeCell ref="NMG89:NMJ89"/>
    <mergeCell ref="NMK89:NMN89"/>
    <mergeCell ref="NMO89:NMR89"/>
    <mergeCell ref="NLE89:NLH89"/>
    <mergeCell ref="NLI89:NLL89"/>
    <mergeCell ref="NLM89:NLP89"/>
    <mergeCell ref="NLQ89:NLT89"/>
    <mergeCell ref="NLU89:NLX89"/>
    <mergeCell ref="NQO89:NQR89"/>
    <mergeCell ref="NQS89:NQV89"/>
    <mergeCell ref="NQW89:NQZ89"/>
    <mergeCell ref="NRA89:NRD89"/>
    <mergeCell ref="NRE89:NRH89"/>
    <mergeCell ref="NPU89:NPX89"/>
    <mergeCell ref="NPY89:NQB89"/>
    <mergeCell ref="NQC89:NQF89"/>
    <mergeCell ref="NQG89:NQJ89"/>
    <mergeCell ref="NQK89:NQN89"/>
    <mergeCell ref="NPA89:NPD89"/>
    <mergeCell ref="NPE89:NPH89"/>
    <mergeCell ref="NPI89:NPL89"/>
    <mergeCell ref="NPM89:NPP89"/>
    <mergeCell ref="NPQ89:NPT89"/>
    <mergeCell ref="NOG89:NOJ89"/>
    <mergeCell ref="NOK89:NON89"/>
    <mergeCell ref="NOO89:NOR89"/>
    <mergeCell ref="NOS89:NOV89"/>
    <mergeCell ref="NOW89:NOZ89"/>
    <mergeCell ref="NTQ89:NTT89"/>
    <mergeCell ref="NTU89:NTX89"/>
    <mergeCell ref="NTY89:NUB89"/>
    <mergeCell ref="NUC89:NUF89"/>
    <mergeCell ref="NUG89:NUJ89"/>
    <mergeCell ref="NSW89:NSZ89"/>
    <mergeCell ref="NTA89:NTD89"/>
    <mergeCell ref="NTE89:NTH89"/>
    <mergeCell ref="NTI89:NTL89"/>
    <mergeCell ref="NTM89:NTP89"/>
    <mergeCell ref="NSC89:NSF89"/>
    <mergeCell ref="NSG89:NSJ89"/>
    <mergeCell ref="NSK89:NSN89"/>
    <mergeCell ref="NSO89:NSR89"/>
    <mergeCell ref="NSS89:NSV89"/>
    <mergeCell ref="NRI89:NRL89"/>
    <mergeCell ref="NRM89:NRP89"/>
    <mergeCell ref="NRQ89:NRT89"/>
    <mergeCell ref="NRU89:NRX89"/>
    <mergeCell ref="NRY89:NSB89"/>
    <mergeCell ref="NWS89:NWV89"/>
    <mergeCell ref="NWW89:NWZ89"/>
    <mergeCell ref="NXA89:NXD89"/>
    <mergeCell ref="NXE89:NXH89"/>
    <mergeCell ref="NXI89:NXL89"/>
    <mergeCell ref="NVY89:NWB89"/>
    <mergeCell ref="NWC89:NWF89"/>
    <mergeCell ref="NWG89:NWJ89"/>
    <mergeCell ref="NWK89:NWN89"/>
    <mergeCell ref="NWO89:NWR89"/>
    <mergeCell ref="NVE89:NVH89"/>
    <mergeCell ref="NVI89:NVL89"/>
    <mergeCell ref="NVM89:NVP89"/>
    <mergeCell ref="NVQ89:NVT89"/>
    <mergeCell ref="NVU89:NVX89"/>
    <mergeCell ref="NUK89:NUN89"/>
    <mergeCell ref="NUO89:NUR89"/>
    <mergeCell ref="NUS89:NUV89"/>
    <mergeCell ref="NUW89:NUZ89"/>
    <mergeCell ref="NVA89:NVD89"/>
    <mergeCell ref="NZU89:NZX89"/>
    <mergeCell ref="NZY89:OAB89"/>
    <mergeCell ref="OAC89:OAF89"/>
    <mergeCell ref="OAG89:OAJ89"/>
    <mergeCell ref="OAK89:OAN89"/>
    <mergeCell ref="NZA89:NZD89"/>
    <mergeCell ref="NZE89:NZH89"/>
    <mergeCell ref="NZI89:NZL89"/>
    <mergeCell ref="NZM89:NZP89"/>
    <mergeCell ref="NZQ89:NZT89"/>
    <mergeCell ref="NYG89:NYJ89"/>
    <mergeCell ref="NYK89:NYN89"/>
    <mergeCell ref="NYO89:NYR89"/>
    <mergeCell ref="NYS89:NYV89"/>
    <mergeCell ref="NYW89:NYZ89"/>
    <mergeCell ref="NXM89:NXP89"/>
    <mergeCell ref="NXQ89:NXT89"/>
    <mergeCell ref="NXU89:NXX89"/>
    <mergeCell ref="NXY89:NYB89"/>
    <mergeCell ref="NYC89:NYF89"/>
    <mergeCell ref="OCW89:OCZ89"/>
    <mergeCell ref="ODA89:ODD89"/>
    <mergeCell ref="ODE89:ODH89"/>
    <mergeCell ref="ODI89:ODL89"/>
    <mergeCell ref="ODM89:ODP89"/>
    <mergeCell ref="OCC89:OCF89"/>
    <mergeCell ref="OCG89:OCJ89"/>
    <mergeCell ref="OCK89:OCN89"/>
    <mergeCell ref="OCO89:OCR89"/>
    <mergeCell ref="OCS89:OCV89"/>
    <mergeCell ref="OBI89:OBL89"/>
    <mergeCell ref="OBM89:OBP89"/>
    <mergeCell ref="OBQ89:OBT89"/>
    <mergeCell ref="OBU89:OBX89"/>
    <mergeCell ref="OBY89:OCB89"/>
    <mergeCell ref="OAO89:OAR89"/>
    <mergeCell ref="OAS89:OAV89"/>
    <mergeCell ref="OAW89:OAZ89"/>
    <mergeCell ref="OBA89:OBD89"/>
    <mergeCell ref="OBE89:OBH89"/>
    <mergeCell ref="OFY89:OGB89"/>
    <mergeCell ref="OGC89:OGF89"/>
    <mergeCell ref="OGG89:OGJ89"/>
    <mergeCell ref="OGK89:OGN89"/>
    <mergeCell ref="OGO89:OGR89"/>
    <mergeCell ref="OFE89:OFH89"/>
    <mergeCell ref="OFI89:OFL89"/>
    <mergeCell ref="OFM89:OFP89"/>
    <mergeCell ref="OFQ89:OFT89"/>
    <mergeCell ref="OFU89:OFX89"/>
    <mergeCell ref="OEK89:OEN89"/>
    <mergeCell ref="OEO89:OER89"/>
    <mergeCell ref="OES89:OEV89"/>
    <mergeCell ref="OEW89:OEZ89"/>
    <mergeCell ref="OFA89:OFD89"/>
    <mergeCell ref="ODQ89:ODT89"/>
    <mergeCell ref="ODU89:ODX89"/>
    <mergeCell ref="ODY89:OEB89"/>
    <mergeCell ref="OEC89:OEF89"/>
    <mergeCell ref="OEG89:OEJ89"/>
    <mergeCell ref="OJA89:OJD89"/>
    <mergeCell ref="OJE89:OJH89"/>
    <mergeCell ref="OJI89:OJL89"/>
    <mergeCell ref="OJM89:OJP89"/>
    <mergeCell ref="OJQ89:OJT89"/>
    <mergeCell ref="OIG89:OIJ89"/>
    <mergeCell ref="OIK89:OIN89"/>
    <mergeCell ref="OIO89:OIR89"/>
    <mergeCell ref="OIS89:OIV89"/>
    <mergeCell ref="OIW89:OIZ89"/>
    <mergeCell ref="OHM89:OHP89"/>
    <mergeCell ref="OHQ89:OHT89"/>
    <mergeCell ref="OHU89:OHX89"/>
    <mergeCell ref="OHY89:OIB89"/>
    <mergeCell ref="OIC89:OIF89"/>
    <mergeCell ref="OGS89:OGV89"/>
    <mergeCell ref="OGW89:OGZ89"/>
    <mergeCell ref="OHA89:OHD89"/>
    <mergeCell ref="OHE89:OHH89"/>
    <mergeCell ref="OHI89:OHL89"/>
    <mergeCell ref="OMC89:OMF89"/>
    <mergeCell ref="OMG89:OMJ89"/>
    <mergeCell ref="OMK89:OMN89"/>
    <mergeCell ref="OMO89:OMR89"/>
    <mergeCell ref="OMS89:OMV89"/>
    <mergeCell ref="OLI89:OLL89"/>
    <mergeCell ref="OLM89:OLP89"/>
    <mergeCell ref="OLQ89:OLT89"/>
    <mergeCell ref="OLU89:OLX89"/>
    <mergeCell ref="OLY89:OMB89"/>
    <mergeCell ref="OKO89:OKR89"/>
    <mergeCell ref="OKS89:OKV89"/>
    <mergeCell ref="OKW89:OKZ89"/>
    <mergeCell ref="OLA89:OLD89"/>
    <mergeCell ref="OLE89:OLH89"/>
    <mergeCell ref="OJU89:OJX89"/>
    <mergeCell ref="OJY89:OKB89"/>
    <mergeCell ref="OKC89:OKF89"/>
    <mergeCell ref="OKG89:OKJ89"/>
    <mergeCell ref="OKK89:OKN89"/>
    <mergeCell ref="OPE89:OPH89"/>
    <mergeCell ref="OPI89:OPL89"/>
    <mergeCell ref="OPM89:OPP89"/>
    <mergeCell ref="OPQ89:OPT89"/>
    <mergeCell ref="OPU89:OPX89"/>
    <mergeCell ref="OOK89:OON89"/>
    <mergeCell ref="OOO89:OOR89"/>
    <mergeCell ref="OOS89:OOV89"/>
    <mergeCell ref="OOW89:OOZ89"/>
    <mergeCell ref="OPA89:OPD89"/>
    <mergeCell ref="ONQ89:ONT89"/>
    <mergeCell ref="ONU89:ONX89"/>
    <mergeCell ref="ONY89:OOB89"/>
    <mergeCell ref="OOC89:OOF89"/>
    <mergeCell ref="OOG89:OOJ89"/>
    <mergeCell ref="OMW89:OMZ89"/>
    <mergeCell ref="ONA89:OND89"/>
    <mergeCell ref="ONE89:ONH89"/>
    <mergeCell ref="ONI89:ONL89"/>
    <mergeCell ref="ONM89:ONP89"/>
    <mergeCell ref="OSG89:OSJ89"/>
    <mergeCell ref="OSK89:OSN89"/>
    <mergeCell ref="OSO89:OSR89"/>
    <mergeCell ref="OSS89:OSV89"/>
    <mergeCell ref="OSW89:OSZ89"/>
    <mergeCell ref="ORM89:ORP89"/>
    <mergeCell ref="ORQ89:ORT89"/>
    <mergeCell ref="ORU89:ORX89"/>
    <mergeCell ref="ORY89:OSB89"/>
    <mergeCell ref="OSC89:OSF89"/>
    <mergeCell ref="OQS89:OQV89"/>
    <mergeCell ref="OQW89:OQZ89"/>
    <mergeCell ref="ORA89:ORD89"/>
    <mergeCell ref="ORE89:ORH89"/>
    <mergeCell ref="ORI89:ORL89"/>
    <mergeCell ref="OPY89:OQB89"/>
    <mergeCell ref="OQC89:OQF89"/>
    <mergeCell ref="OQG89:OQJ89"/>
    <mergeCell ref="OQK89:OQN89"/>
    <mergeCell ref="OQO89:OQR89"/>
    <mergeCell ref="OVI89:OVL89"/>
    <mergeCell ref="OVM89:OVP89"/>
    <mergeCell ref="OVQ89:OVT89"/>
    <mergeCell ref="OVU89:OVX89"/>
    <mergeCell ref="OVY89:OWB89"/>
    <mergeCell ref="OUO89:OUR89"/>
    <mergeCell ref="OUS89:OUV89"/>
    <mergeCell ref="OUW89:OUZ89"/>
    <mergeCell ref="OVA89:OVD89"/>
    <mergeCell ref="OVE89:OVH89"/>
    <mergeCell ref="OTU89:OTX89"/>
    <mergeCell ref="OTY89:OUB89"/>
    <mergeCell ref="OUC89:OUF89"/>
    <mergeCell ref="OUG89:OUJ89"/>
    <mergeCell ref="OUK89:OUN89"/>
    <mergeCell ref="OTA89:OTD89"/>
    <mergeCell ref="OTE89:OTH89"/>
    <mergeCell ref="OTI89:OTL89"/>
    <mergeCell ref="OTM89:OTP89"/>
    <mergeCell ref="OTQ89:OTT89"/>
    <mergeCell ref="OYK89:OYN89"/>
    <mergeCell ref="OYO89:OYR89"/>
    <mergeCell ref="OYS89:OYV89"/>
    <mergeCell ref="OYW89:OYZ89"/>
    <mergeCell ref="OZA89:OZD89"/>
    <mergeCell ref="OXQ89:OXT89"/>
    <mergeCell ref="OXU89:OXX89"/>
    <mergeCell ref="OXY89:OYB89"/>
    <mergeCell ref="OYC89:OYF89"/>
    <mergeCell ref="OYG89:OYJ89"/>
    <mergeCell ref="OWW89:OWZ89"/>
    <mergeCell ref="OXA89:OXD89"/>
    <mergeCell ref="OXE89:OXH89"/>
    <mergeCell ref="OXI89:OXL89"/>
    <mergeCell ref="OXM89:OXP89"/>
    <mergeCell ref="OWC89:OWF89"/>
    <mergeCell ref="OWG89:OWJ89"/>
    <mergeCell ref="OWK89:OWN89"/>
    <mergeCell ref="OWO89:OWR89"/>
    <mergeCell ref="OWS89:OWV89"/>
    <mergeCell ref="PBM89:PBP89"/>
    <mergeCell ref="PBQ89:PBT89"/>
    <mergeCell ref="PBU89:PBX89"/>
    <mergeCell ref="PBY89:PCB89"/>
    <mergeCell ref="PCC89:PCF89"/>
    <mergeCell ref="PAS89:PAV89"/>
    <mergeCell ref="PAW89:PAZ89"/>
    <mergeCell ref="PBA89:PBD89"/>
    <mergeCell ref="PBE89:PBH89"/>
    <mergeCell ref="PBI89:PBL89"/>
    <mergeCell ref="OZY89:PAB89"/>
    <mergeCell ref="PAC89:PAF89"/>
    <mergeCell ref="PAG89:PAJ89"/>
    <mergeCell ref="PAK89:PAN89"/>
    <mergeCell ref="PAO89:PAR89"/>
    <mergeCell ref="OZE89:OZH89"/>
    <mergeCell ref="OZI89:OZL89"/>
    <mergeCell ref="OZM89:OZP89"/>
    <mergeCell ref="OZQ89:OZT89"/>
    <mergeCell ref="OZU89:OZX89"/>
    <mergeCell ref="PEO89:PER89"/>
    <mergeCell ref="PES89:PEV89"/>
    <mergeCell ref="PEW89:PEZ89"/>
    <mergeCell ref="PFA89:PFD89"/>
    <mergeCell ref="PFE89:PFH89"/>
    <mergeCell ref="PDU89:PDX89"/>
    <mergeCell ref="PDY89:PEB89"/>
    <mergeCell ref="PEC89:PEF89"/>
    <mergeCell ref="PEG89:PEJ89"/>
    <mergeCell ref="PEK89:PEN89"/>
    <mergeCell ref="PDA89:PDD89"/>
    <mergeCell ref="PDE89:PDH89"/>
    <mergeCell ref="PDI89:PDL89"/>
    <mergeCell ref="PDM89:PDP89"/>
    <mergeCell ref="PDQ89:PDT89"/>
    <mergeCell ref="PCG89:PCJ89"/>
    <mergeCell ref="PCK89:PCN89"/>
    <mergeCell ref="PCO89:PCR89"/>
    <mergeCell ref="PCS89:PCV89"/>
    <mergeCell ref="PCW89:PCZ89"/>
    <mergeCell ref="PHQ89:PHT89"/>
    <mergeCell ref="PHU89:PHX89"/>
    <mergeCell ref="PHY89:PIB89"/>
    <mergeCell ref="PIC89:PIF89"/>
    <mergeCell ref="PIG89:PIJ89"/>
    <mergeCell ref="PGW89:PGZ89"/>
    <mergeCell ref="PHA89:PHD89"/>
    <mergeCell ref="PHE89:PHH89"/>
    <mergeCell ref="PHI89:PHL89"/>
    <mergeCell ref="PHM89:PHP89"/>
    <mergeCell ref="PGC89:PGF89"/>
    <mergeCell ref="PGG89:PGJ89"/>
    <mergeCell ref="PGK89:PGN89"/>
    <mergeCell ref="PGO89:PGR89"/>
    <mergeCell ref="PGS89:PGV89"/>
    <mergeCell ref="PFI89:PFL89"/>
    <mergeCell ref="PFM89:PFP89"/>
    <mergeCell ref="PFQ89:PFT89"/>
    <mergeCell ref="PFU89:PFX89"/>
    <mergeCell ref="PFY89:PGB89"/>
    <mergeCell ref="PKS89:PKV89"/>
    <mergeCell ref="PKW89:PKZ89"/>
    <mergeCell ref="PLA89:PLD89"/>
    <mergeCell ref="PLE89:PLH89"/>
    <mergeCell ref="PLI89:PLL89"/>
    <mergeCell ref="PJY89:PKB89"/>
    <mergeCell ref="PKC89:PKF89"/>
    <mergeCell ref="PKG89:PKJ89"/>
    <mergeCell ref="PKK89:PKN89"/>
    <mergeCell ref="PKO89:PKR89"/>
    <mergeCell ref="PJE89:PJH89"/>
    <mergeCell ref="PJI89:PJL89"/>
    <mergeCell ref="PJM89:PJP89"/>
    <mergeCell ref="PJQ89:PJT89"/>
    <mergeCell ref="PJU89:PJX89"/>
    <mergeCell ref="PIK89:PIN89"/>
    <mergeCell ref="PIO89:PIR89"/>
    <mergeCell ref="PIS89:PIV89"/>
    <mergeCell ref="PIW89:PIZ89"/>
    <mergeCell ref="PJA89:PJD89"/>
    <mergeCell ref="PNU89:PNX89"/>
    <mergeCell ref="PNY89:POB89"/>
    <mergeCell ref="POC89:POF89"/>
    <mergeCell ref="POG89:POJ89"/>
    <mergeCell ref="POK89:PON89"/>
    <mergeCell ref="PNA89:PND89"/>
    <mergeCell ref="PNE89:PNH89"/>
    <mergeCell ref="PNI89:PNL89"/>
    <mergeCell ref="PNM89:PNP89"/>
    <mergeCell ref="PNQ89:PNT89"/>
    <mergeCell ref="PMG89:PMJ89"/>
    <mergeCell ref="PMK89:PMN89"/>
    <mergeCell ref="PMO89:PMR89"/>
    <mergeCell ref="PMS89:PMV89"/>
    <mergeCell ref="PMW89:PMZ89"/>
    <mergeCell ref="PLM89:PLP89"/>
    <mergeCell ref="PLQ89:PLT89"/>
    <mergeCell ref="PLU89:PLX89"/>
    <mergeCell ref="PLY89:PMB89"/>
    <mergeCell ref="PMC89:PMF89"/>
    <mergeCell ref="PQW89:PQZ89"/>
    <mergeCell ref="PRA89:PRD89"/>
    <mergeCell ref="PRE89:PRH89"/>
    <mergeCell ref="PRI89:PRL89"/>
    <mergeCell ref="PRM89:PRP89"/>
    <mergeCell ref="PQC89:PQF89"/>
    <mergeCell ref="PQG89:PQJ89"/>
    <mergeCell ref="PQK89:PQN89"/>
    <mergeCell ref="PQO89:PQR89"/>
    <mergeCell ref="PQS89:PQV89"/>
    <mergeCell ref="PPI89:PPL89"/>
    <mergeCell ref="PPM89:PPP89"/>
    <mergeCell ref="PPQ89:PPT89"/>
    <mergeCell ref="PPU89:PPX89"/>
    <mergeCell ref="PPY89:PQB89"/>
    <mergeCell ref="POO89:POR89"/>
    <mergeCell ref="POS89:POV89"/>
    <mergeCell ref="POW89:POZ89"/>
    <mergeCell ref="PPA89:PPD89"/>
    <mergeCell ref="PPE89:PPH89"/>
    <mergeCell ref="PTY89:PUB89"/>
    <mergeCell ref="PUC89:PUF89"/>
    <mergeCell ref="PUG89:PUJ89"/>
    <mergeCell ref="PUK89:PUN89"/>
    <mergeCell ref="PUO89:PUR89"/>
    <mergeCell ref="PTE89:PTH89"/>
    <mergeCell ref="PTI89:PTL89"/>
    <mergeCell ref="PTM89:PTP89"/>
    <mergeCell ref="PTQ89:PTT89"/>
    <mergeCell ref="PTU89:PTX89"/>
    <mergeCell ref="PSK89:PSN89"/>
    <mergeCell ref="PSO89:PSR89"/>
    <mergeCell ref="PSS89:PSV89"/>
    <mergeCell ref="PSW89:PSZ89"/>
    <mergeCell ref="PTA89:PTD89"/>
    <mergeCell ref="PRQ89:PRT89"/>
    <mergeCell ref="PRU89:PRX89"/>
    <mergeCell ref="PRY89:PSB89"/>
    <mergeCell ref="PSC89:PSF89"/>
    <mergeCell ref="PSG89:PSJ89"/>
    <mergeCell ref="PXA89:PXD89"/>
    <mergeCell ref="PXE89:PXH89"/>
    <mergeCell ref="PXI89:PXL89"/>
    <mergeCell ref="PXM89:PXP89"/>
    <mergeCell ref="PXQ89:PXT89"/>
    <mergeCell ref="PWG89:PWJ89"/>
    <mergeCell ref="PWK89:PWN89"/>
    <mergeCell ref="PWO89:PWR89"/>
    <mergeCell ref="PWS89:PWV89"/>
    <mergeCell ref="PWW89:PWZ89"/>
    <mergeCell ref="PVM89:PVP89"/>
    <mergeCell ref="PVQ89:PVT89"/>
    <mergeCell ref="PVU89:PVX89"/>
    <mergeCell ref="PVY89:PWB89"/>
    <mergeCell ref="PWC89:PWF89"/>
    <mergeCell ref="PUS89:PUV89"/>
    <mergeCell ref="PUW89:PUZ89"/>
    <mergeCell ref="PVA89:PVD89"/>
    <mergeCell ref="PVE89:PVH89"/>
    <mergeCell ref="PVI89:PVL89"/>
    <mergeCell ref="QAC89:QAF89"/>
    <mergeCell ref="QAG89:QAJ89"/>
    <mergeCell ref="QAK89:QAN89"/>
    <mergeCell ref="QAO89:QAR89"/>
    <mergeCell ref="QAS89:QAV89"/>
    <mergeCell ref="PZI89:PZL89"/>
    <mergeCell ref="PZM89:PZP89"/>
    <mergeCell ref="PZQ89:PZT89"/>
    <mergeCell ref="PZU89:PZX89"/>
    <mergeCell ref="PZY89:QAB89"/>
    <mergeCell ref="PYO89:PYR89"/>
    <mergeCell ref="PYS89:PYV89"/>
    <mergeCell ref="PYW89:PYZ89"/>
    <mergeCell ref="PZA89:PZD89"/>
    <mergeCell ref="PZE89:PZH89"/>
    <mergeCell ref="PXU89:PXX89"/>
    <mergeCell ref="PXY89:PYB89"/>
    <mergeCell ref="PYC89:PYF89"/>
    <mergeCell ref="PYG89:PYJ89"/>
    <mergeCell ref="PYK89:PYN89"/>
    <mergeCell ref="QDE89:QDH89"/>
    <mergeCell ref="QDI89:QDL89"/>
    <mergeCell ref="QDM89:QDP89"/>
    <mergeCell ref="QDQ89:QDT89"/>
    <mergeCell ref="QDU89:QDX89"/>
    <mergeCell ref="QCK89:QCN89"/>
    <mergeCell ref="QCO89:QCR89"/>
    <mergeCell ref="QCS89:QCV89"/>
    <mergeCell ref="QCW89:QCZ89"/>
    <mergeCell ref="QDA89:QDD89"/>
    <mergeCell ref="QBQ89:QBT89"/>
    <mergeCell ref="QBU89:QBX89"/>
    <mergeCell ref="QBY89:QCB89"/>
    <mergeCell ref="QCC89:QCF89"/>
    <mergeCell ref="QCG89:QCJ89"/>
    <mergeCell ref="QAW89:QAZ89"/>
    <mergeCell ref="QBA89:QBD89"/>
    <mergeCell ref="QBE89:QBH89"/>
    <mergeCell ref="QBI89:QBL89"/>
    <mergeCell ref="QBM89:QBP89"/>
    <mergeCell ref="QGG89:QGJ89"/>
    <mergeCell ref="QGK89:QGN89"/>
    <mergeCell ref="QGO89:QGR89"/>
    <mergeCell ref="QGS89:QGV89"/>
    <mergeCell ref="QGW89:QGZ89"/>
    <mergeCell ref="QFM89:QFP89"/>
    <mergeCell ref="QFQ89:QFT89"/>
    <mergeCell ref="QFU89:QFX89"/>
    <mergeCell ref="QFY89:QGB89"/>
    <mergeCell ref="QGC89:QGF89"/>
    <mergeCell ref="QES89:QEV89"/>
    <mergeCell ref="QEW89:QEZ89"/>
    <mergeCell ref="QFA89:QFD89"/>
    <mergeCell ref="QFE89:QFH89"/>
    <mergeCell ref="QFI89:QFL89"/>
    <mergeCell ref="QDY89:QEB89"/>
    <mergeCell ref="QEC89:QEF89"/>
    <mergeCell ref="QEG89:QEJ89"/>
    <mergeCell ref="QEK89:QEN89"/>
    <mergeCell ref="QEO89:QER89"/>
    <mergeCell ref="QJI89:QJL89"/>
    <mergeCell ref="QJM89:QJP89"/>
    <mergeCell ref="QJQ89:QJT89"/>
    <mergeCell ref="QJU89:QJX89"/>
    <mergeCell ref="QJY89:QKB89"/>
    <mergeCell ref="QIO89:QIR89"/>
    <mergeCell ref="QIS89:QIV89"/>
    <mergeCell ref="QIW89:QIZ89"/>
    <mergeCell ref="QJA89:QJD89"/>
    <mergeCell ref="QJE89:QJH89"/>
    <mergeCell ref="QHU89:QHX89"/>
    <mergeCell ref="QHY89:QIB89"/>
    <mergeCell ref="QIC89:QIF89"/>
    <mergeCell ref="QIG89:QIJ89"/>
    <mergeCell ref="QIK89:QIN89"/>
    <mergeCell ref="QHA89:QHD89"/>
    <mergeCell ref="QHE89:QHH89"/>
    <mergeCell ref="QHI89:QHL89"/>
    <mergeCell ref="QHM89:QHP89"/>
    <mergeCell ref="QHQ89:QHT89"/>
    <mergeCell ref="QMK89:QMN89"/>
    <mergeCell ref="QMO89:QMR89"/>
    <mergeCell ref="QMS89:QMV89"/>
    <mergeCell ref="QMW89:QMZ89"/>
    <mergeCell ref="QNA89:QND89"/>
    <mergeCell ref="QLQ89:QLT89"/>
    <mergeCell ref="QLU89:QLX89"/>
    <mergeCell ref="QLY89:QMB89"/>
    <mergeCell ref="QMC89:QMF89"/>
    <mergeCell ref="QMG89:QMJ89"/>
    <mergeCell ref="QKW89:QKZ89"/>
    <mergeCell ref="QLA89:QLD89"/>
    <mergeCell ref="QLE89:QLH89"/>
    <mergeCell ref="QLI89:QLL89"/>
    <mergeCell ref="QLM89:QLP89"/>
    <mergeCell ref="QKC89:QKF89"/>
    <mergeCell ref="QKG89:QKJ89"/>
    <mergeCell ref="QKK89:QKN89"/>
    <mergeCell ref="QKO89:QKR89"/>
    <mergeCell ref="QKS89:QKV89"/>
    <mergeCell ref="QPM89:QPP89"/>
    <mergeCell ref="QPQ89:QPT89"/>
    <mergeCell ref="QPU89:QPX89"/>
    <mergeCell ref="QPY89:QQB89"/>
    <mergeCell ref="QQC89:QQF89"/>
    <mergeCell ref="QOS89:QOV89"/>
    <mergeCell ref="QOW89:QOZ89"/>
    <mergeCell ref="QPA89:QPD89"/>
    <mergeCell ref="QPE89:QPH89"/>
    <mergeCell ref="QPI89:QPL89"/>
    <mergeCell ref="QNY89:QOB89"/>
    <mergeCell ref="QOC89:QOF89"/>
    <mergeCell ref="QOG89:QOJ89"/>
    <mergeCell ref="QOK89:QON89"/>
    <mergeCell ref="QOO89:QOR89"/>
    <mergeCell ref="QNE89:QNH89"/>
    <mergeCell ref="QNI89:QNL89"/>
    <mergeCell ref="QNM89:QNP89"/>
    <mergeCell ref="QNQ89:QNT89"/>
    <mergeCell ref="QNU89:QNX89"/>
    <mergeCell ref="QSO89:QSR89"/>
    <mergeCell ref="QSS89:QSV89"/>
    <mergeCell ref="QSW89:QSZ89"/>
    <mergeCell ref="QTA89:QTD89"/>
    <mergeCell ref="QTE89:QTH89"/>
    <mergeCell ref="QRU89:QRX89"/>
    <mergeCell ref="QRY89:QSB89"/>
    <mergeCell ref="QSC89:QSF89"/>
    <mergeCell ref="QSG89:QSJ89"/>
    <mergeCell ref="QSK89:QSN89"/>
    <mergeCell ref="QRA89:QRD89"/>
    <mergeCell ref="QRE89:QRH89"/>
    <mergeCell ref="QRI89:QRL89"/>
    <mergeCell ref="QRM89:QRP89"/>
    <mergeCell ref="QRQ89:QRT89"/>
    <mergeCell ref="QQG89:QQJ89"/>
    <mergeCell ref="QQK89:QQN89"/>
    <mergeCell ref="QQO89:QQR89"/>
    <mergeCell ref="QQS89:QQV89"/>
    <mergeCell ref="QQW89:QQZ89"/>
    <mergeCell ref="QVQ89:QVT89"/>
    <mergeCell ref="QVU89:QVX89"/>
    <mergeCell ref="QVY89:QWB89"/>
    <mergeCell ref="QWC89:QWF89"/>
    <mergeCell ref="QWG89:QWJ89"/>
    <mergeCell ref="QUW89:QUZ89"/>
    <mergeCell ref="QVA89:QVD89"/>
    <mergeCell ref="QVE89:QVH89"/>
    <mergeCell ref="QVI89:QVL89"/>
    <mergeCell ref="QVM89:QVP89"/>
    <mergeCell ref="QUC89:QUF89"/>
    <mergeCell ref="QUG89:QUJ89"/>
    <mergeCell ref="QUK89:QUN89"/>
    <mergeCell ref="QUO89:QUR89"/>
    <mergeCell ref="QUS89:QUV89"/>
    <mergeCell ref="QTI89:QTL89"/>
    <mergeCell ref="QTM89:QTP89"/>
    <mergeCell ref="QTQ89:QTT89"/>
    <mergeCell ref="QTU89:QTX89"/>
    <mergeCell ref="QTY89:QUB89"/>
    <mergeCell ref="QYS89:QYV89"/>
    <mergeCell ref="QYW89:QYZ89"/>
    <mergeCell ref="QZA89:QZD89"/>
    <mergeCell ref="QZE89:QZH89"/>
    <mergeCell ref="QZI89:QZL89"/>
    <mergeCell ref="QXY89:QYB89"/>
    <mergeCell ref="QYC89:QYF89"/>
    <mergeCell ref="QYG89:QYJ89"/>
    <mergeCell ref="QYK89:QYN89"/>
    <mergeCell ref="QYO89:QYR89"/>
    <mergeCell ref="QXE89:QXH89"/>
    <mergeCell ref="QXI89:QXL89"/>
    <mergeCell ref="QXM89:QXP89"/>
    <mergeCell ref="QXQ89:QXT89"/>
    <mergeCell ref="QXU89:QXX89"/>
    <mergeCell ref="QWK89:QWN89"/>
    <mergeCell ref="QWO89:QWR89"/>
    <mergeCell ref="QWS89:QWV89"/>
    <mergeCell ref="QWW89:QWZ89"/>
    <mergeCell ref="QXA89:QXD89"/>
    <mergeCell ref="RBU89:RBX89"/>
    <mergeCell ref="RBY89:RCB89"/>
    <mergeCell ref="RCC89:RCF89"/>
    <mergeCell ref="RCG89:RCJ89"/>
    <mergeCell ref="RCK89:RCN89"/>
    <mergeCell ref="RBA89:RBD89"/>
    <mergeCell ref="RBE89:RBH89"/>
    <mergeCell ref="RBI89:RBL89"/>
    <mergeCell ref="RBM89:RBP89"/>
    <mergeCell ref="RBQ89:RBT89"/>
    <mergeCell ref="RAG89:RAJ89"/>
    <mergeCell ref="RAK89:RAN89"/>
    <mergeCell ref="RAO89:RAR89"/>
    <mergeCell ref="RAS89:RAV89"/>
    <mergeCell ref="RAW89:RAZ89"/>
    <mergeCell ref="QZM89:QZP89"/>
    <mergeCell ref="QZQ89:QZT89"/>
    <mergeCell ref="QZU89:QZX89"/>
    <mergeCell ref="QZY89:RAB89"/>
    <mergeCell ref="RAC89:RAF89"/>
    <mergeCell ref="REW89:REZ89"/>
    <mergeCell ref="RFA89:RFD89"/>
    <mergeCell ref="RFE89:RFH89"/>
    <mergeCell ref="RFI89:RFL89"/>
    <mergeCell ref="RFM89:RFP89"/>
    <mergeCell ref="REC89:REF89"/>
    <mergeCell ref="REG89:REJ89"/>
    <mergeCell ref="REK89:REN89"/>
    <mergeCell ref="REO89:RER89"/>
    <mergeCell ref="RES89:REV89"/>
    <mergeCell ref="RDI89:RDL89"/>
    <mergeCell ref="RDM89:RDP89"/>
    <mergeCell ref="RDQ89:RDT89"/>
    <mergeCell ref="RDU89:RDX89"/>
    <mergeCell ref="RDY89:REB89"/>
    <mergeCell ref="RCO89:RCR89"/>
    <mergeCell ref="RCS89:RCV89"/>
    <mergeCell ref="RCW89:RCZ89"/>
    <mergeCell ref="RDA89:RDD89"/>
    <mergeCell ref="RDE89:RDH89"/>
    <mergeCell ref="RHY89:RIB89"/>
    <mergeCell ref="RIC89:RIF89"/>
    <mergeCell ref="RIG89:RIJ89"/>
    <mergeCell ref="RIK89:RIN89"/>
    <mergeCell ref="RIO89:RIR89"/>
    <mergeCell ref="RHE89:RHH89"/>
    <mergeCell ref="RHI89:RHL89"/>
    <mergeCell ref="RHM89:RHP89"/>
    <mergeCell ref="RHQ89:RHT89"/>
    <mergeCell ref="RHU89:RHX89"/>
    <mergeCell ref="RGK89:RGN89"/>
    <mergeCell ref="RGO89:RGR89"/>
    <mergeCell ref="RGS89:RGV89"/>
    <mergeCell ref="RGW89:RGZ89"/>
    <mergeCell ref="RHA89:RHD89"/>
    <mergeCell ref="RFQ89:RFT89"/>
    <mergeCell ref="RFU89:RFX89"/>
    <mergeCell ref="RFY89:RGB89"/>
    <mergeCell ref="RGC89:RGF89"/>
    <mergeCell ref="RGG89:RGJ89"/>
    <mergeCell ref="RLA89:RLD89"/>
    <mergeCell ref="RLE89:RLH89"/>
    <mergeCell ref="RLI89:RLL89"/>
    <mergeCell ref="RLM89:RLP89"/>
    <mergeCell ref="RLQ89:RLT89"/>
    <mergeCell ref="RKG89:RKJ89"/>
    <mergeCell ref="RKK89:RKN89"/>
    <mergeCell ref="RKO89:RKR89"/>
    <mergeCell ref="RKS89:RKV89"/>
    <mergeCell ref="RKW89:RKZ89"/>
    <mergeCell ref="RJM89:RJP89"/>
    <mergeCell ref="RJQ89:RJT89"/>
    <mergeCell ref="RJU89:RJX89"/>
    <mergeCell ref="RJY89:RKB89"/>
    <mergeCell ref="RKC89:RKF89"/>
    <mergeCell ref="RIS89:RIV89"/>
    <mergeCell ref="RIW89:RIZ89"/>
    <mergeCell ref="RJA89:RJD89"/>
    <mergeCell ref="RJE89:RJH89"/>
    <mergeCell ref="RJI89:RJL89"/>
    <mergeCell ref="ROC89:ROF89"/>
    <mergeCell ref="ROG89:ROJ89"/>
    <mergeCell ref="ROK89:RON89"/>
    <mergeCell ref="ROO89:ROR89"/>
    <mergeCell ref="ROS89:ROV89"/>
    <mergeCell ref="RNI89:RNL89"/>
    <mergeCell ref="RNM89:RNP89"/>
    <mergeCell ref="RNQ89:RNT89"/>
    <mergeCell ref="RNU89:RNX89"/>
    <mergeCell ref="RNY89:ROB89"/>
    <mergeCell ref="RMO89:RMR89"/>
    <mergeCell ref="RMS89:RMV89"/>
    <mergeCell ref="RMW89:RMZ89"/>
    <mergeCell ref="RNA89:RND89"/>
    <mergeCell ref="RNE89:RNH89"/>
    <mergeCell ref="RLU89:RLX89"/>
    <mergeCell ref="RLY89:RMB89"/>
    <mergeCell ref="RMC89:RMF89"/>
    <mergeCell ref="RMG89:RMJ89"/>
    <mergeCell ref="RMK89:RMN89"/>
    <mergeCell ref="RRE89:RRH89"/>
    <mergeCell ref="RRI89:RRL89"/>
    <mergeCell ref="RRM89:RRP89"/>
    <mergeCell ref="RRQ89:RRT89"/>
    <mergeCell ref="RRU89:RRX89"/>
    <mergeCell ref="RQK89:RQN89"/>
    <mergeCell ref="RQO89:RQR89"/>
    <mergeCell ref="RQS89:RQV89"/>
    <mergeCell ref="RQW89:RQZ89"/>
    <mergeCell ref="RRA89:RRD89"/>
    <mergeCell ref="RPQ89:RPT89"/>
    <mergeCell ref="RPU89:RPX89"/>
    <mergeCell ref="RPY89:RQB89"/>
    <mergeCell ref="RQC89:RQF89"/>
    <mergeCell ref="RQG89:RQJ89"/>
    <mergeCell ref="ROW89:ROZ89"/>
    <mergeCell ref="RPA89:RPD89"/>
    <mergeCell ref="RPE89:RPH89"/>
    <mergeCell ref="RPI89:RPL89"/>
    <mergeCell ref="RPM89:RPP89"/>
    <mergeCell ref="RUG89:RUJ89"/>
    <mergeCell ref="RUK89:RUN89"/>
    <mergeCell ref="RUO89:RUR89"/>
    <mergeCell ref="RUS89:RUV89"/>
    <mergeCell ref="RUW89:RUZ89"/>
    <mergeCell ref="RTM89:RTP89"/>
    <mergeCell ref="RTQ89:RTT89"/>
    <mergeCell ref="RTU89:RTX89"/>
    <mergeCell ref="RTY89:RUB89"/>
    <mergeCell ref="RUC89:RUF89"/>
    <mergeCell ref="RSS89:RSV89"/>
    <mergeCell ref="RSW89:RSZ89"/>
    <mergeCell ref="RTA89:RTD89"/>
    <mergeCell ref="RTE89:RTH89"/>
    <mergeCell ref="RTI89:RTL89"/>
    <mergeCell ref="RRY89:RSB89"/>
    <mergeCell ref="RSC89:RSF89"/>
    <mergeCell ref="RSG89:RSJ89"/>
    <mergeCell ref="RSK89:RSN89"/>
    <mergeCell ref="RSO89:RSR89"/>
    <mergeCell ref="RXI89:RXL89"/>
    <mergeCell ref="RXM89:RXP89"/>
    <mergeCell ref="RXQ89:RXT89"/>
    <mergeCell ref="RXU89:RXX89"/>
    <mergeCell ref="RXY89:RYB89"/>
    <mergeCell ref="RWO89:RWR89"/>
    <mergeCell ref="RWS89:RWV89"/>
    <mergeCell ref="RWW89:RWZ89"/>
    <mergeCell ref="RXA89:RXD89"/>
    <mergeCell ref="RXE89:RXH89"/>
    <mergeCell ref="RVU89:RVX89"/>
    <mergeCell ref="RVY89:RWB89"/>
    <mergeCell ref="RWC89:RWF89"/>
    <mergeCell ref="RWG89:RWJ89"/>
    <mergeCell ref="RWK89:RWN89"/>
    <mergeCell ref="RVA89:RVD89"/>
    <mergeCell ref="RVE89:RVH89"/>
    <mergeCell ref="RVI89:RVL89"/>
    <mergeCell ref="RVM89:RVP89"/>
    <mergeCell ref="RVQ89:RVT89"/>
    <mergeCell ref="SAK89:SAN89"/>
    <mergeCell ref="SAO89:SAR89"/>
    <mergeCell ref="SAS89:SAV89"/>
    <mergeCell ref="SAW89:SAZ89"/>
    <mergeCell ref="SBA89:SBD89"/>
    <mergeCell ref="RZQ89:RZT89"/>
    <mergeCell ref="RZU89:RZX89"/>
    <mergeCell ref="RZY89:SAB89"/>
    <mergeCell ref="SAC89:SAF89"/>
    <mergeCell ref="SAG89:SAJ89"/>
    <mergeCell ref="RYW89:RYZ89"/>
    <mergeCell ref="RZA89:RZD89"/>
    <mergeCell ref="RZE89:RZH89"/>
    <mergeCell ref="RZI89:RZL89"/>
    <mergeCell ref="RZM89:RZP89"/>
    <mergeCell ref="RYC89:RYF89"/>
    <mergeCell ref="RYG89:RYJ89"/>
    <mergeCell ref="RYK89:RYN89"/>
    <mergeCell ref="RYO89:RYR89"/>
    <mergeCell ref="RYS89:RYV89"/>
    <mergeCell ref="SDM89:SDP89"/>
    <mergeCell ref="SDQ89:SDT89"/>
    <mergeCell ref="SDU89:SDX89"/>
    <mergeCell ref="SDY89:SEB89"/>
    <mergeCell ref="SEC89:SEF89"/>
    <mergeCell ref="SCS89:SCV89"/>
    <mergeCell ref="SCW89:SCZ89"/>
    <mergeCell ref="SDA89:SDD89"/>
    <mergeCell ref="SDE89:SDH89"/>
    <mergeCell ref="SDI89:SDL89"/>
    <mergeCell ref="SBY89:SCB89"/>
    <mergeCell ref="SCC89:SCF89"/>
    <mergeCell ref="SCG89:SCJ89"/>
    <mergeCell ref="SCK89:SCN89"/>
    <mergeCell ref="SCO89:SCR89"/>
    <mergeCell ref="SBE89:SBH89"/>
    <mergeCell ref="SBI89:SBL89"/>
    <mergeCell ref="SBM89:SBP89"/>
    <mergeCell ref="SBQ89:SBT89"/>
    <mergeCell ref="SBU89:SBX89"/>
    <mergeCell ref="SGO89:SGR89"/>
    <mergeCell ref="SGS89:SGV89"/>
    <mergeCell ref="SGW89:SGZ89"/>
    <mergeCell ref="SHA89:SHD89"/>
    <mergeCell ref="SHE89:SHH89"/>
    <mergeCell ref="SFU89:SFX89"/>
    <mergeCell ref="SFY89:SGB89"/>
    <mergeCell ref="SGC89:SGF89"/>
    <mergeCell ref="SGG89:SGJ89"/>
    <mergeCell ref="SGK89:SGN89"/>
    <mergeCell ref="SFA89:SFD89"/>
    <mergeCell ref="SFE89:SFH89"/>
    <mergeCell ref="SFI89:SFL89"/>
    <mergeCell ref="SFM89:SFP89"/>
    <mergeCell ref="SFQ89:SFT89"/>
    <mergeCell ref="SEG89:SEJ89"/>
    <mergeCell ref="SEK89:SEN89"/>
    <mergeCell ref="SEO89:SER89"/>
    <mergeCell ref="SES89:SEV89"/>
    <mergeCell ref="SEW89:SEZ89"/>
    <mergeCell ref="SJQ89:SJT89"/>
    <mergeCell ref="SJU89:SJX89"/>
    <mergeCell ref="SJY89:SKB89"/>
    <mergeCell ref="SKC89:SKF89"/>
    <mergeCell ref="SKG89:SKJ89"/>
    <mergeCell ref="SIW89:SIZ89"/>
    <mergeCell ref="SJA89:SJD89"/>
    <mergeCell ref="SJE89:SJH89"/>
    <mergeCell ref="SJI89:SJL89"/>
    <mergeCell ref="SJM89:SJP89"/>
    <mergeCell ref="SIC89:SIF89"/>
    <mergeCell ref="SIG89:SIJ89"/>
    <mergeCell ref="SIK89:SIN89"/>
    <mergeCell ref="SIO89:SIR89"/>
    <mergeCell ref="SIS89:SIV89"/>
    <mergeCell ref="SHI89:SHL89"/>
    <mergeCell ref="SHM89:SHP89"/>
    <mergeCell ref="SHQ89:SHT89"/>
    <mergeCell ref="SHU89:SHX89"/>
    <mergeCell ref="SHY89:SIB89"/>
    <mergeCell ref="SMS89:SMV89"/>
    <mergeCell ref="SMW89:SMZ89"/>
    <mergeCell ref="SNA89:SND89"/>
    <mergeCell ref="SNE89:SNH89"/>
    <mergeCell ref="SNI89:SNL89"/>
    <mergeCell ref="SLY89:SMB89"/>
    <mergeCell ref="SMC89:SMF89"/>
    <mergeCell ref="SMG89:SMJ89"/>
    <mergeCell ref="SMK89:SMN89"/>
    <mergeCell ref="SMO89:SMR89"/>
    <mergeCell ref="SLE89:SLH89"/>
    <mergeCell ref="SLI89:SLL89"/>
    <mergeCell ref="SLM89:SLP89"/>
    <mergeCell ref="SLQ89:SLT89"/>
    <mergeCell ref="SLU89:SLX89"/>
    <mergeCell ref="SKK89:SKN89"/>
    <mergeCell ref="SKO89:SKR89"/>
    <mergeCell ref="SKS89:SKV89"/>
    <mergeCell ref="SKW89:SKZ89"/>
    <mergeCell ref="SLA89:SLD89"/>
    <mergeCell ref="SPU89:SPX89"/>
    <mergeCell ref="SPY89:SQB89"/>
    <mergeCell ref="SQC89:SQF89"/>
    <mergeCell ref="SQG89:SQJ89"/>
    <mergeCell ref="SQK89:SQN89"/>
    <mergeCell ref="SPA89:SPD89"/>
    <mergeCell ref="SPE89:SPH89"/>
    <mergeCell ref="SPI89:SPL89"/>
    <mergeCell ref="SPM89:SPP89"/>
    <mergeCell ref="SPQ89:SPT89"/>
    <mergeCell ref="SOG89:SOJ89"/>
    <mergeCell ref="SOK89:SON89"/>
    <mergeCell ref="SOO89:SOR89"/>
    <mergeCell ref="SOS89:SOV89"/>
    <mergeCell ref="SOW89:SOZ89"/>
    <mergeCell ref="SNM89:SNP89"/>
    <mergeCell ref="SNQ89:SNT89"/>
    <mergeCell ref="SNU89:SNX89"/>
    <mergeCell ref="SNY89:SOB89"/>
    <mergeCell ref="SOC89:SOF89"/>
    <mergeCell ref="SSW89:SSZ89"/>
    <mergeCell ref="STA89:STD89"/>
    <mergeCell ref="STE89:STH89"/>
    <mergeCell ref="STI89:STL89"/>
    <mergeCell ref="STM89:STP89"/>
    <mergeCell ref="SSC89:SSF89"/>
    <mergeCell ref="SSG89:SSJ89"/>
    <mergeCell ref="SSK89:SSN89"/>
    <mergeCell ref="SSO89:SSR89"/>
    <mergeCell ref="SSS89:SSV89"/>
    <mergeCell ref="SRI89:SRL89"/>
    <mergeCell ref="SRM89:SRP89"/>
    <mergeCell ref="SRQ89:SRT89"/>
    <mergeCell ref="SRU89:SRX89"/>
    <mergeCell ref="SRY89:SSB89"/>
    <mergeCell ref="SQO89:SQR89"/>
    <mergeCell ref="SQS89:SQV89"/>
    <mergeCell ref="SQW89:SQZ89"/>
    <mergeCell ref="SRA89:SRD89"/>
    <mergeCell ref="SRE89:SRH89"/>
    <mergeCell ref="SVY89:SWB89"/>
    <mergeCell ref="SWC89:SWF89"/>
    <mergeCell ref="SWG89:SWJ89"/>
    <mergeCell ref="SWK89:SWN89"/>
    <mergeCell ref="SWO89:SWR89"/>
    <mergeCell ref="SVE89:SVH89"/>
    <mergeCell ref="SVI89:SVL89"/>
    <mergeCell ref="SVM89:SVP89"/>
    <mergeCell ref="SVQ89:SVT89"/>
    <mergeCell ref="SVU89:SVX89"/>
    <mergeCell ref="SUK89:SUN89"/>
    <mergeCell ref="SUO89:SUR89"/>
    <mergeCell ref="SUS89:SUV89"/>
    <mergeCell ref="SUW89:SUZ89"/>
    <mergeCell ref="SVA89:SVD89"/>
    <mergeCell ref="STQ89:STT89"/>
    <mergeCell ref="STU89:STX89"/>
    <mergeCell ref="STY89:SUB89"/>
    <mergeCell ref="SUC89:SUF89"/>
    <mergeCell ref="SUG89:SUJ89"/>
    <mergeCell ref="SZA89:SZD89"/>
    <mergeCell ref="SZE89:SZH89"/>
    <mergeCell ref="SZI89:SZL89"/>
    <mergeCell ref="SZM89:SZP89"/>
    <mergeCell ref="SZQ89:SZT89"/>
    <mergeCell ref="SYG89:SYJ89"/>
    <mergeCell ref="SYK89:SYN89"/>
    <mergeCell ref="SYO89:SYR89"/>
    <mergeCell ref="SYS89:SYV89"/>
    <mergeCell ref="SYW89:SYZ89"/>
    <mergeCell ref="SXM89:SXP89"/>
    <mergeCell ref="SXQ89:SXT89"/>
    <mergeCell ref="SXU89:SXX89"/>
    <mergeCell ref="SXY89:SYB89"/>
    <mergeCell ref="SYC89:SYF89"/>
    <mergeCell ref="SWS89:SWV89"/>
    <mergeCell ref="SWW89:SWZ89"/>
    <mergeCell ref="SXA89:SXD89"/>
    <mergeCell ref="SXE89:SXH89"/>
    <mergeCell ref="SXI89:SXL89"/>
    <mergeCell ref="TCC89:TCF89"/>
    <mergeCell ref="TCG89:TCJ89"/>
    <mergeCell ref="TCK89:TCN89"/>
    <mergeCell ref="TCO89:TCR89"/>
    <mergeCell ref="TCS89:TCV89"/>
    <mergeCell ref="TBI89:TBL89"/>
    <mergeCell ref="TBM89:TBP89"/>
    <mergeCell ref="TBQ89:TBT89"/>
    <mergeCell ref="TBU89:TBX89"/>
    <mergeCell ref="TBY89:TCB89"/>
    <mergeCell ref="TAO89:TAR89"/>
    <mergeCell ref="TAS89:TAV89"/>
    <mergeCell ref="TAW89:TAZ89"/>
    <mergeCell ref="TBA89:TBD89"/>
    <mergeCell ref="TBE89:TBH89"/>
    <mergeCell ref="SZU89:SZX89"/>
    <mergeCell ref="SZY89:TAB89"/>
    <mergeCell ref="TAC89:TAF89"/>
    <mergeCell ref="TAG89:TAJ89"/>
    <mergeCell ref="TAK89:TAN89"/>
    <mergeCell ref="TFE89:TFH89"/>
    <mergeCell ref="TFI89:TFL89"/>
    <mergeCell ref="TFM89:TFP89"/>
    <mergeCell ref="TFQ89:TFT89"/>
    <mergeCell ref="TFU89:TFX89"/>
    <mergeCell ref="TEK89:TEN89"/>
    <mergeCell ref="TEO89:TER89"/>
    <mergeCell ref="TES89:TEV89"/>
    <mergeCell ref="TEW89:TEZ89"/>
    <mergeCell ref="TFA89:TFD89"/>
    <mergeCell ref="TDQ89:TDT89"/>
    <mergeCell ref="TDU89:TDX89"/>
    <mergeCell ref="TDY89:TEB89"/>
    <mergeCell ref="TEC89:TEF89"/>
    <mergeCell ref="TEG89:TEJ89"/>
    <mergeCell ref="TCW89:TCZ89"/>
    <mergeCell ref="TDA89:TDD89"/>
    <mergeCell ref="TDE89:TDH89"/>
    <mergeCell ref="TDI89:TDL89"/>
    <mergeCell ref="TDM89:TDP89"/>
    <mergeCell ref="TIG89:TIJ89"/>
    <mergeCell ref="TIK89:TIN89"/>
    <mergeCell ref="TIO89:TIR89"/>
    <mergeCell ref="TIS89:TIV89"/>
    <mergeCell ref="TIW89:TIZ89"/>
    <mergeCell ref="THM89:THP89"/>
    <mergeCell ref="THQ89:THT89"/>
    <mergeCell ref="THU89:THX89"/>
    <mergeCell ref="THY89:TIB89"/>
    <mergeCell ref="TIC89:TIF89"/>
    <mergeCell ref="TGS89:TGV89"/>
    <mergeCell ref="TGW89:TGZ89"/>
    <mergeCell ref="THA89:THD89"/>
    <mergeCell ref="THE89:THH89"/>
    <mergeCell ref="THI89:THL89"/>
    <mergeCell ref="TFY89:TGB89"/>
    <mergeCell ref="TGC89:TGF89"/>
    <mergeCell ref="TGG89:TGJ89"/>
    <mergeCell ref="TGK89:TGN89"/>
    <mergeCell ref="TGO89:TGR89"/>
    <mergeCell ref="TLI89:TLL89"/>
    <mergeCell ref="TLM89:TLP89"/>
    <mergeCell ref="TLQ89:TLT89"/>
    <mergeCell ref="TLU89:TLX89"/>
    <mergeCell ref="TLY89:TMB89"/>
    <mergeCell ref="TKO89:TKR89"/>
    <mergeCell ref="TKS89:TKV89"/>
    <mergeCell ref="TKW89:TKZ89"/>
    <mergeCell ref="TLA89:TLD89"/>
    <mergeCell ref="TLE89:TLH89"/>
    <mergeCell ref="TJU89:TJX89"/>
    <mergeCell ref="TJY89:TKB89"/>
    <mergeCell ref="TKC89:TKF89"/>
    <mergeCell ref="TKG89:TKJ89"/>
    <mergeCell ref="TKK89:TKN89"/>
    <mergeCell ref="TJA89:TJD89"/>
    <mergeCell ref="TJE89:TJH89"/>
    <mergeCell ref="TJI89:TJL89"/>
    <mergeCell ref="TJM89:TJP89"/>
    <mergeCell ref="TJQ89:TJT89"/>
    <mergeCell ref="TOK89:TON89"/>
    <mergeCell ref="TOO89:TOR89"/>
    <mergeCell ref="TOS89:TOV89"/>
    <mergeCell ref="TOW89:TOZ89"/>
    <mergeCell ref="TPA89:TPD89"/>
    <mergeCell ref="TNQ89:TNT89"/>
    <mergeCell ref="TNU89:TNX89"/>
    <mergeCell ref="TNY89:TOB89"/>
    <mergeCell ref="TOC89:TOF89"/>
    <mergeCell ref="TOG89:TOJ89"/>
    <mergeCell ref="TMW89:TMZ89"/>
    <mergeCell ref="TNA89:TND89"/>
    <mergeCell ref="TNE89:TNH89"/>
    <mergeCell ref="TNI89:TNL89"/>
    <mergeCell ref="TNM89:TNP89"/>
    <mergeCell ref="TMC89:TMF89"/>
    <mergeCell ref="TMG89:TMJ89"/>
    <mergeCell ref="TMK89:TMN89"/>
    <mergeCell ref="TMO89:TMR89"/>
    <mergeCell ref="TMS89:TMV89"/>
    <mergeCell ref="TRM89:TRP89"/>
    <mergeCell ref="TRQ89:TRT89"/>
    <mergeCell ref="TRU89:TRX89"/>
    <mergeCell ref="TRY89:TSB89"/>
    <mergeCell ref="TSC89:TSF89"/>
    <mergeCell ref="TQS89:TQV89"/>
    <mergeCell ref="TQW89:TQZ89"/>
    <mergeCell ref="TRA89:TRD89"/>
    <mergeCell ref="TRE89:TRH89"/>
    <mergeCell ref="TRI89:TRL89"/>
    <mergeCell ref="TPY89:TQB89"/>
    <mergeCell ref="TQC89:TQF89"/>
    <mergeCell ref="TQG89:TQJ89"/>
    <mergeCell ref="TQK89:TQN89"/>
    <mergeCell ref="TQO89:TQR89"/>
    <mergeCell ref="TPE89:TPH89"/>
    <mergeCell ref="TPI89:TPL89"/>
    <mergeCell ref="TPM89:TPP89"/>
    <mergeCell ref="TPQ89:TPT89"/>
    <mergeCell ref="TPU89:TPX89"/>
    <mergeCell ref="TUO89:TUR89"/>
    <mergeCell ref="TUS89:TUV89"/>
    <mergeCell ref="TUW89:TUZ89"/>
    <mergeCell ref="TVA89:TVD89"/>
    <mergeCell ref="TVE89:TVH89"/>
    <mergeCell ref="TTU89:TTX89"/>
    <mergeCell ref="TTY89:TUB89"/>
    <mergeCell ref="TUC89:TUF89"/>
    <mergeCell ref="TUG89:TUJ89"/>
    <mergeCell ref="TUK89:TUN89"/>
    <mergeCell ref="TTA89:TTD89"/>
    <mergeCell ref="TTE89:TTH89"/>
    <mergeCell ref="TTI89:TTL89"/>
    <mergeCell ref="TTM89:TTP89"/>
    <mergeCell ref="TTQ89:TTT89"/>
    <mergeCell ref="TSG89:TSJ89"/>
    <mergeCell ref="TSK89:TSN89"/>
    <mergeCell ref="TSO89:TSR89"/>
    <mergeCell ref="TSS89:TSV89"/>
    <mergeCell ref="TSW89:TSZ89"/>
    <mergeCell ref="TXQ89:TXT89"/>
    <mergeCell ref="TXU89:TXX89"/>
    <mergeCell ref="TXY89:TYB89"/>
    <mergeCell ref="TYC89:TYF89"/>
    <mergeCell ref="TYG89:TYJ89"/>
    <mergeCell ref="TWW89:TWZ89"/>
    <mergeCell ref="TXA89:TXD89"/>
    <mergeCell ref="TXE89:TXH89"/>
    <mergeCell ref="TXI89:TXL89"/>
    <mergeCell ref="TXM89:TXP89"/>
    <mergeCell ref="TWC89:TWF89"/>
    <mergeCell ref="TWG89:TWJ89"/>
    <mergeCell ref="TWK89:TWN89"/>
    <mergeCell ref="TWO89:TWR89"/>
    <mergeCell ref="TWS89:TWV89"/>
    <mergeCell ref="TVI89:TVL89"/>
    <mergeCell ref="TVM89:TVP89"/>
    <mergeCell ref="TVQ89:TVT89"/>
    <mergeCell ref="TVU89:TVX89"/>
    <mergeCell ref="TVY89:TWB89"/>
    <mergeCell ref="UAS89:UAV89"/>
    <mergeCell ref="UAW89:UAZ89"/>
    <mergeCell ref="UBA89:UBD89"/>
    <mergeCell ref="UBE89:UBH89"/>
    <mergeCell ref="UBI89:UBL89"/>
    <mergeCell ref="TZY89:UAB89"/>
    <mergeCell ref="UAC89:UAF89"/>
    <mergeCell ref="UAG89:UAJ89"/>
    <mergeCell ref="UAK89:UAN89"/>
    <mergeCell ref="UAO89:UAR89"/>
    <mergeCell ref="TZE89:TZH89"/>
    <mergeCell ref="TZI89:TZL89"/>
    <mergeCell ref="TZM89:TZP89"/>
    <mergeCell ref="TZQ89:TZT89"/>
    <mergeCell ref="TZU89:TZX89"/>
    <mergeCell ref="TYK89:TYN89"/>
    <mergeCell ref="TYO89:TYR89"/>
    <mergeCell ref="TYS89:TYV89"/>
    <mergeCell ref="TYW89:TYZ89"/>
    <mergeCell ref="TZA89:TZD89"/>
    <mergeCell ref="UDU89:UDX89"/>
    <mergeCell ref="UDY89:UEB89"/>
    <mergeCell ref="UEC89:UEF89"/>
    <mergeCell ref="UEG89:UEJ89"/>
    <mergeCell ref="UEK89:UEN89"/>
    <mergeCell ref="UDA89:UDD89"/>
    <mergeCell ref="UDE89:UDH89"/>
    <mergeCell ref="UDI89:UDL89"/>
    <mergeCell ref="UDM89:UDP89"/>
    <mergeCell ref="UDQ89:UDT89"/>
    <mergeCell ref="UCG89:UCJ89"/>
    <mergeCell ref="UCK89:UCN89"/>
    <mergeCell ref="UCO89:UCR89"/>
    <mergeCell ref="UCS89:UCV89"/>
    <mergeCell ref="UCW89:UCZ89"/>
    <mergeCell ref="UBM89:UBP89"/>
    <mergeCell ref="UBQ89:UBT89"/>
    <mergeCell ref="UBU89:UBX89"/>
    <mergeCell ref="UBY89:UCB89"/>
    <mergeCell ref="UCC89:UCF89"/>
    <mergeCell ref="UGW89:UGZ89"/>
    <mergeCell ref="UHA89:UHD89"/>
    <mergeCell ref="UHE89:UHH89"/>
    <mergeCell ref="UHI89:UHL89"/>
    <mergeCell ref="UHM89:UHP89"/>
    <mergeCell ref="UGC89:UGF89"/>
    <mergeCell ref="UGG89:UGJ89"/>
    <mergeCell ref="UGK89:UGN89"/>
    <mergeCell ref="UGO89:UGR89"/>
    <mergeCell ref="UGS89:UGV89"/>
    <mergeCell ref="UFI89:UFL89"/>
    <mergeCell ref="UFM89:UFP89"/>
    <mergeCell ref="UFQ89:UFT89"/>
    <mergeCell ref="UFU89:UFX89"/>
    <mergeCell ref="UFY89:UGB89"/>
    <mergeCell ref="UEO89:UER89"/>
    <mergeCell ref="UES89:UEV89"/>
    <mergeCell ref="UEW89:UEZ89"/>
    <mergeCell ref="UFA89:UFD89"/>
    <mergeCell ref="UFE89:UFH89"/>
    <mergeCell ref="UJY89:UKB89"/>
    <mergeCell ref="UKC89:UKF89"/>
    <mergeCell ref="UKG89:UKJ89"/>
    <mergeCell ref="UKK89:UKN89"/>
    <mergeCell ref="UKO89:UKR89"/>
    <mergeCell ref="UJE89:UJH89"/>
    <mergeCell ref="UJI89:UJL89"/>
    <mergeCell ref="UJM89:UJP89"/>
    <mergeCell ref="UJQ89:UJT89"/>
    <mergeCell ref="UJU89:UJX89"/>
    <mergeCell ref="UIK89:UIN89"/>
    <mergeCell ref="UIO89:UIR89"/>
    <mergeCell ref="UIS89:UIV89"/>
    <mergeCell ref="UIW89:UIZ89"/>
    <mergeCell ref="UJA89:UJD89"/>
    <mergeCell ref="UHQ89:UHT89"/>
    <mergeCell ref="UHU89:UHX89"/>
    <mergeCell ref="UHY89:UIB89"/>
    <mergeCell ref="UIC89:UIF89"/>
    <mergeCell ref="UIG89:UIJ89"/>
    <mergeCell ref="UNA89:UND89"/>
    <mergeCell ref="UNE89:UNH89"/>
    <mergeCell ref="UNI89:UNL89"/>
    <mergeCell ref="UNM89:UNP89"/>
    <mergeCell ref="UNQ89:UNT89"/>
    <mergeCell ref="UMG89:UMJ89"/>
    <mergeCell ref="UMK89:UMN89"/>
    <mergeCell ref="UMO89:UMR89"/>
    <mergeCell ref="UMS89:UMV89"/>
    <mergeCell ref="UMW89:UMZ89"/>
    <mergeCell ref="ULM89:ULP89"/>
    <mergeCell ref="ULQ89:ULT89"/>
    <mergeCell ref="ULU89:ULX89"/>
    <mergeCell ref="ULY89:UMB89"/>
    <mergeCell ref="UMC89:UMF89"/>
    <mergeCell ref="UKS89:UKV89"/>
    <mergeCell ref="UKW89:UKZ89"/>
    <mergeCell ref="ULA89:ULD89"/>
    <mergeCell ref="ULE89:ULH89"/>
    <mergeCell ref="ULI89:ULL89"/>
    <mergeCell ref="UQC89:UQF89"/>
    <mergeCell ref="UQG89:UQJ89"/>
    <mergeCell ref="UQK89:UQN89"/>
    <mergeCell ref="UQO89:UQR89"/>
    <mergeCell ref="UQS89:UQV89"/>
    <mergeCell ref="UPI89:UPL89"/>
    <mergeCell ref="UPM89:UPP89"/>
    <mergeCell ref="UPQ89:UPT89"/>
    <mergeCell ref="UPU89:UPX89"/>
    <mergeCell ref="UPY89:UQB89"/>
    <mergeCell ref="UOO89:UOR89"/>
    <mergeCell ref="UOS89:UOV89"/>
    <mergeCell ref="UOW89:UOZ89"/>
    <mergeCell ref="UPA89:UPD89"/>
    <mergeCell ref="UPE89:UPH89"/>
    <mergeCell ref="UNU89:UNX89"/>
    <mergeCell ref="UNY89:UOB89"/>
    <mergeCell ref="UOC89:UOF89"/>
    <mergeCell ref="UOG89:UOJ89"/>
    <mergeCell ref="UOK89:UON89"/>
    <mergeCell ref="UTE89:UTH89"/>
    <mergeCell ref="UTI89:UTL89"/>
    <mergeCell ref="UTM89:UTP89"/>
    <mergeCell ref="UTQ89:UTT89"/>
    <mergeCell ref="UTU89:UTX89"/>
    <mergeCell ref="USK89:USN89"/>
    <mergeCell ref="USO89:USR89"/>
    <mergeCell ref="USS89:USV89"/>
    <mergeCell ref="USW89:USZ89"/>
    <mergeCell ref="UTA89:UTD89"/>
    <mergeCell ref="URQ89:URT89"/>
    <mergeCell ref="URU89:URX89"/>
    <mergeCell ref="URY89:USB89"/>
    <mergeCell ref="USC89:USF89"/>
    <mergeCell ref="USG89:USJ89"/>
    <mergeCell ref="UQW89:UQZ89"/>
    <mergeCell ref="URA89:URD89"/>
    <mergeCell ref="URE89:URH89"/>
    <mergeCell ref="URI89:URL89"/>
    <mergeCell ref="URM89:URP89"/>
    <mergeCell ref="UWG89:UWJ89"/>
    <mergeCell ref="UWK89:UWN89"/>
    <mergeCell ref="UWO89:UWR89"/>
    <mergeCell ref="UWS89:UWV89"/>
    <mergeCell ref="UWW89:UWZ89"/>
    <mergeCell ref="UVM89:UVP89"/>
    <mergeCell ref="UVQ89:UVT89"/>
    <mergeCell ref="UVU89:UVX89"/>
    <mergeCell ref="UVY89:UWB89"/>
    <mergeCell ref="UWC89:UWF89"/>
    <mergeCell ref="UUS89:UUV89"/>
    <mergeCell ref="UUW89:UUZ89"/>
    <mergeCell ref="UVA89:UVD89"/>
    <mergeCell ref="UVE89:UVH89"/>
    <mergeCell ref="UVI89:UVL89"/>
    <mergeCell ref="UTY89:UUB89"/>
    <mergeCell ref="UUC89:UUF89"/>
    <mergeCell ref="UUG89:UUJ89"/>
    <mergeCell ref="UUK89:UUN89"/>
    <mergeCell ref="UUO89:UUR89"/>
    <mergeCell ref="UZI89:UZL89"/>
    <mergeCell ref="UZM89:UZP89"/>
    <mergeCell ref="UZQ89:UZT89"/>
    <mergeCell ref="UZU89:UZX89"/>
    <mergeCell ref="UZY89:VAB89"/>
    <mergeCell ref="UYO89:UYR89"/>
    <mergeCell ref="UYS89:UYV89"/>
    <mergeCell ref="UYW89:UYZ89"/>
    <mergeCell ref="UZA89:UZD89"/>
    <mergeCell ref="UZE89:UZH89"/>
    <mergeCell ref="UXU89:UXX89"/>
    <mergeCell ref="UXY89:UYB89"/>
    <mergeCell ref="UYC89:UYF89"/>
    <mergeCell ref="UYG89:UYJ89"/>
    <mergeCell ref="UYK89:UYN89"/>
    <mergeCell ref="UXA89:UXD89"/>
    <mergeCell ref="UXE89:UXH89"/>
    <mergeCell ref="UXI89:UXL89"/>
    <mergeCell ref="UXM89:UXP89"/>
    <mergeCell ref="UXQ89:UXT89"/>
    <mergeCell ref="VCK89:VCN89"/>
    <mergeCell ref="VCO89:VCR89"/>
    <mergeCell ref="VCS89:VCV89"/>
    <mergeCell ref="VCW89:VCZ89"/>
    <mergeCell ref="VDA89:VDD89"/>
    <mergeCell ref="VBQ89:VBT89"/>
    <mergeCell ref="VBU89:VBX89"/>
    <mergeCell ref="VBY89:VCB89"/>
    <mergeCell ref="VCC89:VCF89"/>
    <mergeCell ref="VCG89:VCJ89"/>
    <mergeCell ref="VAW89:VAZ89"/>
    <mergeCell ref="VBA89:VBD89"/>
    <mergeCell ref="VBE89:VBH89"/>
    <mergeCell ref="VBI89:VBL89"/>
    <mergeCell ref="VBM89:VBP89"/>
    <mergeCell ref="VAC89:VAF89"/>
    <mergeCell ref="VAG89:VAJ89"/>
    <mergeCell ref="VAK89:VAN89"/>
    <mergeCell ref="VAO89:VAR89"/>
    <mergeCell ref="VAS89:VAV89"/>
    <mergeCell ref="VFM89:VFP89"/>
    <mergeCell ref="VFQ89:VFT89"/>
    <mergeCell ref="VFU89:VFX89"/>
    <mergeCell ref="VFY89:VGB89"/>
    <mergeCell ref="VGC89:VGF89"/>
    <mergeCell ref="VES89:VEV89"/>
    <mergeCell ref="VEW89:VEZ89"/>
    <mergeCell ref="VFA89:VFD89"/>
    <mergeCell ref="VFE89:VFH89"/>
    <mergeCell ref="VFI89:VFL89"/>
    <mergeCell ref="VDY89:VEB89"/>
    <mergeCell ref="VEC89:VEF89"/>
    <mergeCell ref="VEG89:VEJ89"/>
    <mergeCell ref="VEK89:VEN89"/>
    <mergeCell ref="VEO89:VER89"/>
    <mergeCell ref="VDE89:VDH89"/>
    <mergeCell ref="VDI89:VDL89"/>
    <mergeCell ref="VDM89:VDP89"/>
    <mergeCell ref="VDQ89:VDT89"/>
    <mergeCell ref="VDU89:VDX89"/>
    <mergeCell ref="VIO89:VIR89"/>
    <mergeCell ref="VIS89:VIV89"/>
    <mergeCell ref="VIW89:VIZ89"/>
    <mergeCell ref="VJA89:VJD89"/>
    <mergeCell ref="VJE89:VJH89"/>
    <mergeCell ref="VHU89:VHX89"/>
    <mergeCell ref="VHY89:VIB89"/>
    <mergeCell ref="VIC89:VIF89"/>
    <mergeCell ref="VIG89:VIJ89"/>
    <mergeCell ref="VIK89:VIN89"/>
    <mergeCell ref="VHA89:VHD89"/>
    <mergeCell ref="VHE89:VHH89"/>
    <mergeCell ref="VHI89:VHL89"/>
    <mergeCell ref="VHM89:VHP89"/>
    <mergeCell ref="VHQ89:VHT89"/>
    <mergeCell ref="VGG89:VGJ89"/>
    <mergeCell ref="VGK89:VGN89"/>
    <mergeCell ref="VGO89:VGR89"/>
    <mergeCell ref="VGS89:VGV89"/>
    <mergeCell ref="VGW89:VGZ89"/>
    <mergeCell ref="VLQ89:VLT89"/>
    <mergeCell ref="VLU89:VLX89"/>
    <mergeCell ref="VLY89:VMB89"/>
    <mergeCell ref="VMC89:VMF89"/>
    <mergeCell ref="VMG89:VMJ89"/>
    <mergeCell ref="VKW89:VKZ89"/>
    <mergeCell ref="VLA89:VLD89"/>
    <mergeCell ref="VLE89:VLH89"/>
    <mergeCell ref="VLI89:VLL89"/>
    <mergeCell ref="VLM89:VLP89"/>
    <mergeCell ref="VKC89:VKF89"/>
    <mergeCell ref="VKG89:VKJ89"/>
    <mergeCell ref="VKK89:VKN89"/>
    <mergeCell ref="VKO89:VKR89"/>
    <mergeCell ref="VKS89:VKV89"/>
    <mergeCell ref="VJI89:VJL89"/>
    <mergeCell ref="VJM89:VJP89"/>
    <mergeCell ref="VJQ89:VJT89"/>
    <mergeCell ref="VJU89:VJX89"/>
    <mergeCell ref="VJY89:VKB89"/>
    <mergeCell ref="VOS89:VOV89"/>
    <mergeCell ref="VOW89:VOZ89"/>
    <mergeCell ref="VPA89:VPD89"/>
    <mergeCell ref="VPE89:VPH89"/>
    <mergeCell ref="VPI89:VPL89"/>
    <mergeCell ref="VNY89:VOB89"/>
    <mergeCell ref="VOC89:VOF89"/>
    <mergeCell ref="VOG89:VOJ89"/>
    <mergeCell ref="VOK89:VON89"/>
    <mergeCell ref="VOO89:VOR89"/>
    <mergeCell ref="VNE89:VNH89"/>
    <mergeCell ref="VNI89:VNL89"/>
    <mergeCell ref="VNM89:VNP89"/>
    <mergeCell ref="VNQ89:VNT89"/>
    <mergeCell ref="VNU89:VNX89"/>
    <mergeCell ref="VMK89:VMN89"/>
    <mergeCell ref="VMO89:VMR89"/>
    <mergeCell ref="VMS89:VMV89"/>
    <mergeCell ref="VMW89:VMZ89"/>
    <mergeCell ref="VNA89:VND89"/>
    <mergeCell ref="VRU89:VRX89"/>
    <mergeCell ref="VRY89:VSB89"/>
    <mergeCell ref="VSC89:VSF89"/>
    <mergeCell ref="VSG89:VSJ89"/>
    <mergeCell ref="VSK89:VSN89"/>
    <mergeCell ref="VRA89:VRD89"/>
    <mergeCell ref="VRE89:VRH89"/>
    <mergeCell ref="VRI89:VRL89"/>
    <mergeCell ref="VRM89:VRP89"/>
    <mergeCell ref="VRQ89:VRT89"/>
    <mergeCell ref="VQG89:VQJ89"/>
    <mergeCell ref="VQK89:VQN89"/>
    <mergeCell ref="VQO89:VQR89"/>
    <mergeCell ref="VQS89:VQV89"/>
    <mergeCell ref="VQW89:VQZ89"/>
    <mergeCell ref="VPM89:VPP89"/>
    <mergeCell ref="VPQ89:VPT89"/>
    <mergeCell ref="VPU89:VPX89"/>
    <mergeCell ref="VPY89:VQB89"/>
    <mergeCell ref="VQC89:VQF89"/>
    <mergeCell ref="VUW89:VUZ89"/>
    <mergeCell ref="VVA89:VVD89"/>
    <mergeCell ref="VVE89:VVH89"/>
    <mergeCell ref="VVI89:VVL89"/>
    <mergeCell ref="VVM89:VVP89"/>
    <mergeCell ref="VUC89:VUF89"/>
    <mergeCell ref="VUG89:VUJ89"/>
    <mergeCell ref="VUK89:VUN89"/>
    <mergeCell ref="VUO89:VUR89"/>
    <mergeCell ref="VUS89:VUV89"/>
    <mergeCell ref="VTI89:VTL89"/>
    <mergeCell ref="VTM89:VTP89"/>
    <mergeCell ref="VTQ89:VTT89"/>
    <mergeCell ref="VTU89:VTX89"/>
    <mergeCell ref="VTY89:VUB89"/>
    <mergeCell ref="VSO89:VSR89"/>
    <mergeCell ref="VSS89:VSV89"/>
    <mergeCell ref="VSW89:VSZ89"/>
    <mergeCell ref="VTA89:VTD89"/>
    <mergeCell ref="VTE89:VTH89"/>
    <mergeCell ref="VXY89:VYB89"/>
    <mergeCell ref="VYC89:VYF89"/>
    <mergeCell ref="VYG89:VYJ89"/>
    <mergeCell ref="VYK89:VYN89"/>
    <mergeCell ref="VYO89:VYR89"/>
    <mergeCell ref="VXE89:VXH89"/>
    <mergeCell ref="VXI89:VXL89"/>
    <mergeCell ref="VXM89:VXP89"/>
    <mergeCell ref="VXQ89:VXT89"/>
    <mergeCell ref="VXU89:VXX89"/>
    <mergeCell ref="VWK89:VWN89"/>
    <mergeCell ref="VWO89:VWR89"/>
    <mergeCell ref="VWS89:VWV89"/>
    <mergeCell ref="VWW89:VWZ89"/>
    <mergeCell ref="VXA89:VXD89"/>
    <mergeCell ref="VVQ89:VVT89"/>
    <mergeCell ref="VVU89:VVX89"/>
    <mergeCell ref="VVY89:VWB89"/>
    <mergeCell ref="VWC89:VWF89"/>
    <mergeCell ref="VWG89:VWJ89"/>
    <mergeCell ref="WBA89:WBD89"/>
    <mergeCell ref="WBE89:WBH89"/>
    <mergeCell ref="WBI89:WBL89"/>
    <mergeCell ref="WBM89:WBP89"/>
    <mergeCell ref="WBQ89:WBT89"/>
    <mergeCell ref="WAG89:WAJ89"/>
    <mergeCell ref="WAK89:WAN89"/>
    <mergeCell ref="WAO89:WAR89"/>
    <mergeCell ref="WAS89:WAV89"/>
    <mergeCell ref="WAW89:WAZ89"/>
    <mergeCell ref="VZM89:VZP89"/>
    <mergeCell ref="VZQ89:VZT89"/>
    <mergeCell ref="VZU89:VZX89"/>
    <mergeCell ref="VZY89:WAB89"/>
    <mergeCell ref="WAC89:WAF89"/>
    <mergeCell ref="VYS89:VYV89"/>
    <mergeCell ref="VYW89:VYZ89"/>
    <mergeCell ref="VZA89:VZD89"/>
    <mergeCell ref="VZE89:VZH89"/>
    <mergeCell ref="VZI89:VZL89"/>
    <mergeCell ref="WEC89:WEF89"/>
    <mergeCell ref="WEG89:WEJ89"/>
    <mergeCell ref="WEK89:WEN89"/>
    <mergeCell ref="WEO89:WER89"/>
    <mergeCell ref="WES89:WEV89"/>
    <mergeCell ref="WDI89:WDL89"/>
    <mergeCell ref="WDM89:WDP89"/>
    <mergeCell ref="WDQ89:WDT89"/>
    <mergeCell ref="WDU89:WDX89"/>
    <mergeCell ref="WDY89:WEB89"/>
    <mergeCell ref="WCO89:WCR89"/>
    <mergeCell ref="WCS89:WCV89"/>
    <mergeCell ref="WCW89:WCZ89"/>
    <mergeCell ref="WDA89:WDD89"/>
    <mergeCell ref="WDE89:WDH89"/>
    <mergeCell ref="WBU89:WBX89"/>
    <mergeCell ref="WBY89:WCB89"/>
    <mergeCell ref="WCC89:WCF89"/>
    <mergeCell ref="WCG89:WCJ89"/>
    <mergeCell ref="WCK89:WCN89"/>
    <mergeCell ref="WHE89:WHH89"/>
    <mergeCell ref="WHI89:WHL89"/>
    <mergeCell ref="WHM89:WHP89"/>
    <mergeCell ref="WHQ89:WHT89"/>
    <mergeCell ref="WHU89:WHX89"/>
    <mergeCell ref="WGK89:WGN89"/>
    <mergeCell ref="WGO89:WGR89"/>
    <mergeCell ref="WGS89:WGV89"/>
    <mergeCell ref="WGW89:WGZ89"/>
    <mergeCell ref="WHA89:WHD89"/>
    <mergeCell ref="WFQ89:WFT89"/>
    <mergeCell ref="WFU89:WFX89"/>
    <mergeCell ref="WFY89:WGB89"/>
    <mergeCell ref="WGC89:WGF89"/>
    <mergeCell ref="WGG89:WGJ89"/>
    <mergeCell ref="WEW89:WEZ89"/>
    <mergeCell ref="WFA89:WFD89"/>
    <mergeCell ref="WFE89:WFH89"/>
    <mergeCell ref="WFI89:WFL89"/>
    <mergeCell ref="WFM89:WFP89"/>
    <mergeCell ref="WKG89:WKJ89"/>
    <mergeCell ref="WKK89:WKN89"/>
    <mergeCell ref="WKO89:WKR89"/>
    <mergeCell ref="WKS89:WKV89"/>
    <mergeCell ref="WKW89:WKZ89"/>
    <mergeCell ref="WJM89:WJP89"/>
    <mergeCell ref="WJQ89:WJT89"/>
    <mergeCell ref="WJU89:WJX89"/>
    <mergeCell ref="WJY89:WKB89"/>
    <mergeCell ref="WKC89:WKF89"/>
    <mergeCell ref="WIS89:WIV89"/>
    <mergeCell ref="WIW89:WIZ89"/>
    <mergeCell ref="WJA89:WJD89"/>
    <mergeCell ref="WJE89:WJH89"/>
    <mergeCell ref="WJI89:WJL89"/>
    <mergeCell ref="WHY89:WIB89"/>
    <mergeCell ref="WIC89:WIF89"/>
    <mergeCell ref="WIG89:WIJ89"/>
    <mergeCell ref="WIK89:WIN89"/>
    <mergeCell ref="WIO89:WIR89"/>
    <mergeCell ref="WNI89:WNL89"/>
    <mergeCell ref="WNM89:WNP89"/>
    <mergeCell ref="WNQ89:WNT89"/>
    <mergeCell ref="WNU89:WNX89"/>
    <mergeCell ref="WNY89:WOB89"/>
    <mergeCell ref="WMO89:WMR89"/>
    <mergeCell ref="WMS89:WMV89"/>
    <mergeCell ref="WMW89:WMZ89"/>
    <mergeCell ref="WNA89:WND89"/>
    <mergeCell ref="WNE89:WNH89"/>
    <mergeCell ref="WLU89:WLX89"/>
    <mergeCell ref="WLY89:WMB89"/>
    <mergeCell ref="WMC89:WMF89"/>
    <mergeCell ref="WMG89:WMJ89"/>
    <mergeCell ref="WMK89:WMN89"/>
    <mergeCell ref="WLA89:WLD89"/>
    <mergeCell ref="WLE89:WLH89"/>
    <mergeCell ref="WLI89:WLL89"/>
    <mergeCell ref="WLM89:WLP89"/>
    <mergeCell ref="WLQ89:WLT89"/>
    <mergeCell ref="WQK89:WQN89"/>
    <mergeCell ref="WQO89:WQR89"/>
    <mergeCell ref="WQS89:WQV89"/>
    <mergeCell ref="WQW89:WQZ89"/>
    <mergeCell ref="WRA89:WRD89"/>
    <mergeCell ref="WPQ89:WPT89"/>
    <mergeCell ref="WPU89:WPX89"/>
    <mergeCell ref="WPY89:WQB89"/>
    <mergeCell ref="WQC89:WQF89"/>
    <mergeCell ref="WQG89:WQJ89"/>
    <mergeCell ref="WOW89:WOZ89"/>
    <mergeCell ref="WPA89:WPD89"/>
    <mergeCell ref="WPE89:WPH89"/>
    <mergeCell ref="WPI89:WPL89"/>
    <mergeCell ref="WPM89:WPP89"/>
    <mergeCell ref="WOC89:WOF89"/>
    <mergeCell ref="WOG89:WOJ89"/>
    <mergeCell ref="WOK89:WON89"/>
    <mergeCell ref="WOO89:WOR89"/>
    <mergeCell ref="WOS89:WOV89"/>
    <mergeCell ref="WTM89:WTP89"/>
    <mergeCell ref="WTQ89:WTT89"/>
    <mergeCell ref="WTU89:WTX89"/>
    <mergeCell ref="WTY89:WUB89"/>
    <mergeCell ref="WUC89:WUF89"/>
    <mergeCell ref="WSS89:WSV89"/>
    <mergeCell ref="WSW89:WSZ89"/>
    <mergeCell ref="WTA89:WTD89"/>
    <mergeCell ref="WTE89:WTH89"/>
    <mergeCell ref="WTI89:WTL89"/>
    <mergeCell ref="WRY89:WSB89"/>
    <mergeCell ref="WSC89:WSF89"/>
    <mergeCell ref="WSG89:WSJ89"/>
    <mergeCell ref="WSK89:WSN89"/>
    <mergeCell ref="WSO89:WSR89"/>
    <mergeCell ref="WRE89:WRH89"/>
    <mergeCell ref="WRI89:WRL89"/>
    <mergeCell ref="WRM89:WRP89"/>
    <mergeCell ref="WRQ89:WRT89"/>
    <mergeCell ref="WRU89:WRX89"/>
    <mergeCell ref="WWO89:WWR89"/>
    <mergeCell ref="WWS89:WWV89"/>
    <mergeCell ref="WWW89:WWZ89"/>
    <mergeCell ref="WXA89:WXD89"/>
    <mergeCell ref="WXE89:WXH89"/>
    <mergeCell ref="WVU89:WVX89"/>
    <mergeCell ref="WVY89:WWB89"/>
    <mergeCell ref="WWC89:WWF89"/>
    <mergeCell ref="WWG89:WWJ89"/>
    <mergeCell ref="WWK89:WWN89"/>
    <mergeCell ref="WVA89:WVD89"/>
    <mergeCell ref="WVE89:WVH89"/>
    <mergeCell ref="WVI89:WVL89"/>
    <mergeCell ref="WVM89:WVP89"/>
    <mergeCell ref="WVQ89:WVT89"/>
    <mergeCell ref="WUG89:WUJ89"/>
    <mergeCell ref="WUK89:WUN89"/>
    <mergeCell ref="WUO89:WUR89"/>
    <mergeCell ref="WUS89:WUV89"/>
    <mergeCell ref="WUW89:WUZ89"/>
    <mergeCell ref="WZQ89:WZT89"/>
    <mergeCell ref="WZU89:WZX89"/>
    <mergeCell ref="WZY89:XAB89"/>
    <mergeCell ref="XAC89:XAF89"/>
    <mergeCell ref="XAG89:XAJ89"/>
    <mergeCell ref="WYW89:WYZ89"/>
    <mergeCell ref="WZA89:WZD89"/>
    <mergeCell ref="WZE89:WZH89"/>
    <mergeCell ref="WZI89:WZL89"/>
    <mergeCell ref="WZM89:WZP89"/>
    <mergeCell ref="WYC89:WYF89"/>
    <mergeCell ref="WYG89:WYJ89"/>
    <mergeCell ref="WYK89:WYN89"/>
    <mergeCell ref="WYO89:WYR89"/>
    <mergeCell ref="WYS89:WYV89"/>
    <mergeCell ref="WXI89:WXL89"/>
    <mergeCell ref="WXM89:WXP89"/>
    <mergeCell ref="WXQ89:WXT89"/>
    <mergeCell ref="WXU89:WXX89"/>
    <mergeCell ref="WXY89:WYB89"/>
    <mergeCell ref="A90:D90"/>
    <mergeCell ref="XFA89:XFD89"/>
    <mergeCell ref="XEG89:XEJ89"/>
    <mergeCell ref="XEK89:XEN89"/>
    <mergeCell ref="XEO89:XER89"/>
    <mergeCell ref="XES89:XEV89"/>
    <mergeCell ref="XEW89:XEZ89"/>
    <mergeCell ref="XDM89:XDP89"/>
    <mergeCell ref="XDQ89:XDT89"/>
    <mergeCell ref="XDU89:XDX89"/>
    <mergeCell ref="XDY89:XEB89"/>
    <mergeCell ref="XEC89:XEF89"/>
    <mergeCell ref="XCS89:XCV89"/>
    <mergeCell ref="XCW89:XCZ89"/>
    <mergeCell ref="XDA89:XDD89"/>
    <mergeCell ref="XDE89:XDH89"/>
    <mergeCell ref="XDI89:XDL89"/>
    <mergeCell ref="XBY89:XCB89"/>
    <mergeCell ref="XCC89:XCF89"/>
    <mergeCell ref="XCG89:XCJ89"/>
    <mergeCell ref="XCK89:XCN89"/>
    <mergeCell ref="XCO89:XCR89"/>
    <mergeCell ref="XBE89:XBH89"/>
    <mergeCell ref="XBI89:XBL89"/>
    <mergeCell ref="XBM89:XBP89"/>
    <mergeCell ref="XBQ89:XBT89"/>
    <mergeCell ref="XBU89:XBX89"/>
    <mergeCell ref="XAK89:XAN89"/>
    <mergeCell ref="XAO89:XAR89"/>
    <mergeCell ref="XAS89:XAV89"/>
    <mergeCell ref="XAW89:XAZ89"/>
    <mergeCell ref="XBA89:XBD89"/>
  </mergeCells>
  <printOptions horizontalCentered="1"/>
  <pageMargins left="0.31496062992125984" right="0.31496062992125984" top="0.39370078740157483" bottom="0.39370078740157483" header="0.19685039370078741" footer="0.19685039370078741"/>
  <pageSetup scale="38"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558081" r:id="rId5">
          <objectPr defaultSize="0" autoPict="0" r:id="rId6">
            <anchor moveWithCells="1">
              <from>
                <xdr:col>0</xdr:col>
                <xdr:colOff>76200</xdr:colOff>
                <xdr:row>0</xdr:row>
                <xdr:rowOff>104775</xdr:rowOff>
              </from>
              <to>
                <xdr:col>0</xdr:col>
                <xdr:colOff>381000</xdr:colOff>
                <xdr:row>2</xdr:row>
                <xdr:rowOff>19050</xdr:rowOff>
              </to>
            </anchor>
          </objectPr>
        </oleObject>
      </mc:Choice>
      <mc:Fallback>
        <oleObject progId="Word.Document.8" shapeId="558081"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tabColor rgb="FF66FFFF"/>
    <pageSetUpPr fitToPage="1"/>
  </sheetPr>
  <dimension ref="A1:R385"/>
  <sheetViews>
    <sheetView view="pageBreakPreview" zoomScale="85" zoomScaleNormal="75" zoomScaleSheetLayoutView="85" workbookViewId="0">
      <selection activeCell="F12" sqref="F12"/>
    </sheetView>
  </sheetViews>
  <sheetFormatPr defaultColWidth="8.88671875" defaultRowHeight="15"/>
  <cols>
    <col min="1" max="1" width="1.88671875" style="220" customWidth="1"/>
    <col min="2" max="2" width="2.6640625" style="220" customWidth="1"/>
    <col min="3" max="3" width="29.5546875" style="220" customWidth="1"/>
    <col min="4" max="4" width="5.88671875" style="220" hidden="1" customWidth="1"/>
    <col min="5" max="10" width="13.77734375" style="220" customWidth="1"/>
    <col min="11" max="12" width="12.77734375" style="220" hidden="1" customWidth="1"/>
    <col min="13" max="17" width="12.77734375" style="220" customWidth="1"/>
    <col min="18" max="18" width="4.6640625" style="220" customWidth="1"/>
    <col min="19" max="257" width="8.88671875" style="220"/>
    <col min="258" max="260" width="8.88671875" style="220" customWidth="1"/>
    <col min="261" max="261" width="14.21875" style="220" customWidth="1"/>
    <col min="262" max="264" width="12.77734375" style="220" customWidth="1"/>
    <col min="265" max="265" width="13.109375" style="220" customWidth="1"/>
    <col min="266" max="273" width="10.77734375" style="220" customWidth="1"/>
    <col min="274" max="513" width="8.88671875" style="220"/>
    <col min="514" max="516" width="8.88671875" style="220" customWidth="1"/>
    <col min="517" max="517" width="14.21875" style="220" customWidth="1"/>
    <col min="518" max="520" width="12.77734375" style="220" customWidth="1"/>
    <col min="521" max="521" width="13.109375" style="220" customWidth="1"/>
    <col min="522" max="529" width="10.77734375" style="220" customWidth="1"/>
    <col min="530" max="769" width="8.88671875" style="220"/>
    <col min="770" max="772" width="8.88671875" style="220" customWidth="1"/>
    <col min="773" max="773" width="14.21875" style="220" customWidth="1"/>
    <col min="774" max="776" width="12.77734375" style="220" customWidth="1"/>
    <col min="777" max="777" width="13.109375" style="220" customWidth="1"/>
    <col min="778" max="785" width="10.77734375" style="220" customWidth="1"/>
    <col min="786" max="1025" width="8.88671875" style="220"/>
    <col min="1026" max="1028" width="8.88671875" style="220" customWidth="1"/>
    <col min="1029" max="1029" width="14.21875" style="220" customWidth="1"/>
    <col min="1030" max="1032" width="12.77734375" style="220" customWidth="1"/>
    <col min="1033" max="1033" width="13.109375" style="220" customWidth="1"/>
    <col min="1034" max="1041" width="10.77734375" style="220" customWidth="1"/>
    <col min="1042" max="1281" width="8.88671875" style="220"/>
    <col min="1282" max="1284" width="8.88671875" style="220" customWidth="1"/>
    <col min="1285" max="1285" width="14.21875" style="220" customWidth="1"/>
    <col min="1286" max="1288" width="12.77734375" style="220" customWidth="1"/>
    <col min="1289" max="1289" width="13.109375" style="220" customWidth="1"/>
    <col min="1290" max="1297" width="10.77734375" style="220" customWidth="1"/>
    <col min="1298" max="1537" width="8.88671875" style="220"/>
    <col min="1538" max="1540" width="8.88671875" style="220" customWidth="1"/>
    <col min="1541" max="1541" width="14.21875" style="220" customWidth="1"/>
    <col min="1542" max="1544" width="12.77734375" style="220" customWidth="1"/>
    <col min="1545" max="1545" width="13.109375" style="220" customWidth="1"/>
    <col min="1546" max="1553" width="10.77734375" style="220" customWidth="1"/>
    <col min="1554" max="1793" width="8.88671875" style="220"/>
    <col min="1794" max="1796" width="8.88671875" style="220" customWidth="1"/>
    <col min="1797" max="1797" width="14.21875" style="220" customWidth="1"/>
    <col min="1798" max="1800" width="12.77734375" style="220" customWidth="1"/>
    <col min="1801" max="1801" width="13.109375" style="220" customWidth="1"/>
    <col min="1802" max="1809" width="10.77734375" style="220" customWidth="1"/>
    <col min="1810" max="2049" width="8.88671875" style="220"/>
    <col min="2050" max="2052" width="8.88671875" style="220" customWidth="1"/>
    <col min="2053" max="2053" width="14.21875" style="220" customWidth="1"/>
    <col min="2054" max="2056" width="12.77734375" style="220" customWidth="1"/>
    <col min="2057" max="2057" width="13.109375" style="220" customWidth="1"/>
    <col min="2058" max="2065" width="10.77734375" style="220" customWidth="1"/>
    <col min="2066" max="2305" width="8.88671875" style="220"/>
    <col min="2306" max="2308" width="8.88671875" style="220" customWidth="1"/>
    <col min="2309" max="2309" width="14.21875" style="220" customWidth="1"/>
    <col min="2310" max="2312" width="12.77734375" style="220" customWidth="1"/>
    <col min="2313" max="2313" width="13.109375" style="220" customWidth="1"/>
    <col min="2314" max="2321" width="10.77734375" style="220" customWidth="1"/>
    <col min="2322" max="2561" width="8.88671875" style="220"/>
    <col min="2562" max="2564" width="8.88671875" style="220" customWidth="1"/>
    <col min="2565" max="2565" width="14.21875" style="220" customWidth="1"/>
    <col min="2566" max="2568" width="12.77734375" style="220" customWidth="1"/>
    <col min="2569" max="2569" width="13.109375" style="220" customWidth="1"/>
    <col min="2570" max="2577" width="10.77734375" style="220" customWidth="1"/>
    <col min="2578" max="2817" width="8.88671875" style="220"/>
    <col min="2818" max="2820" width="8.88671875" style="220" customWidth="1"/>
    <col min="2821" max="2821" width="14.21875" style="220" customWidth="1"/>
    <col min="2822" max="2824" width="12.77734375" style="220" customWidth="1"/>
    <col min="2825" max="2825" width="13.109375" style="220" customWidth="1"/>
    <col min="2826" max="2833" width="10.77734375" style="220" customWidth="1"/>
    <col min="2834" max="3073" width="8.88671875" style="220"/>
    <col min="3074" max="3076" width="8.88671875" style="220" customWidth="1"/>
    <col min="3077" max="3077" width="14.21875" style="220" customWidth="1"/>
    <col min="3078" max="3080" width="12.77734375" style="220" customWidth="1"/>
    <col min="3081" max="3081" width="13.109375" style="220" customWidth="1"/>
    <col min="3082" max="3089" width="10.77734375" style="220" customWidth="1"/>
    <col min="3090" max="3329" width="8.88671875" style="220"/>
    <col min="3330" max="3332" width="8.88671875" style="220" customWidth="1"/>
    <col min="3333" max="3333" width="14.21875" style="220" customWidth="1"/>
    <col min="3334" max="3336" width="12.77734375" style="220" customWidth="1"/>
    <col min="3337" max="3337" width="13.109375" style="220" customWidth="1"/>
    <col min="3338" max="3345" width="10.77734375" style="220" customWidth="1"/>
    <col min="3346" max="3585" width="8.88671875" style="220"/>
    <col min="3586" max="3588" width="8.88671875" style="220" customWidth="1"/>
    <col min="3589" max="3589" width="14.21875" style="220" customWidth="1"/>
    <col min="3590" max="3592" width="12.77734375" style="220" customWidth="1"/>
    <col min="3593" max="3593" width="13.109375" style="220" customWidth="1"/>
    <col min="3594" max="3601" width="10.77734375" style="220" customWidth="1"/>
    <col min="3602" max="3841" width="8.88671875" style="220"/>
    <col min="3842" max="3844" width="8.88671875" style="220" customWidth="1"/>
    <col min="3845" max="3845" width="14.21875" style="220" customWidth="1"/>
    <col min="3846" max="3848" width="12.77734375" style="220" customWidth="1"/>
    <col min="3849" max="3849" width="13.109375" style="220" customWidth="1"/>
    <col min="3850" max="3857" width="10.77734375" style="220" customWidth="1"/>
    <col min="3858" max="4097" width="8.88671875" style="220"/>
    <col min="4098" max="4100" width="8.88671875" style="220" customWidth="1"/>
    <col min="4101" max="4101" width="14.21875" style="220" customWidth="1"/>
    <col min="4102" max="4104" width="12.77734375" style="220" customWidth="1"/>
    <col min="4105" max="4105" width="13.109375" style="220" customWidth="1"/>
    <col min="4106" max="4113" width="10.77734375" style="220" customWidth="1"/>
    <col min="4114" max="4353" width="8.88671875" style="220"/>
    <col min="4354" max="4356" width="8.88671875" style="220" customWidth="1"/>
    <col min="4357" max="4357" width="14.21875" style="220" customWidth="1"/>
    <col min="4358" max="4360" width="12.77734375" style="220" customWidth="1"/>
    <col min="4361" max="4361" width="13.109375" style="220" customWidth="1"/>
    <col min="4362" max="4369" width="10.77734375" style="220" customWidth="1"/>
    <col min="4370" max="4609" width="8.88671875" style="220"/>
    <col min="4610" max="4612" width="8.88671875" style="220" customWidth="1"/>
    <col min="4613" max="4613" width="14.21875" style="220" customWidth="1"/>
    <col min="4614" max="4616" width="12.77734375" style="220" customWidth="1"/>
    <col min="4617" max="4617" width="13.109375" style="220" customWidth="1"/>
    <col min="4618" max="4625" width="10.77734375" style="220" customWidth="1"/>
    <col min="4626" max="4865" width="8.88671875" style="220"/>
    <col min="4866" max="4868" width="8.88671875" style="220" customWidth="1"/>
    <col min="4869" max="4869" width="14.21875" style="220" customWidth="1"/>
    <col min="4870" max="4872" width="12.77734375" style="220" customWidth="1"/>
    <col min="4873" max="4873" width="13.109375" style="220" customWidth="1"/>
    <col min="4874" max="4881" width="10.77734375" style="220" customWidth="1"/>
    <col min="4882" max="5121" width="8.88671875" style="220"/>
    <col min="5122" max="5124" width="8.88671875" style="220" customWidth="1"/>
    <col min="5125" max="5125" width="14.21875" style="220" customWidth="1"/>
    <col min="5126" max="5128" width="12.77734375" style="220" customWidth="1"/>
    <col min="5129" max="5129" width="13.109375" style="220" customWidth="1"/>
    <col min="5130" max="5137" width="10.77734375" style="220" customWidth="1"/>
    <col min="5138" max="5377" width="8.88671875" style="220"/>
    <col min="5378" max="5380" width="8.88671875" style="220" customWidth="1"/>
    <col min="5381" max="5381" width="14.21875" style="220" customWidth="1"/>
    <col min="5382" max="5384" width="12.77734375" style="220" customWidth="1"/>
    <col min="5385" max="5385" width="13.109375" style="220" customWidth="1"/>
    <col min="5386" max="5393" width="10.77734375" style="220" customWidth="1"/>
    <col min="5394" max="5633" width="8.88671875" style="220"/>
    <col min="5634" max="5636" width="8.88671875" style="220" customWidth="1"/>
    <col min="5637" max="5637" width="14.21875" style="220" customWidth="1"/>
    <col min="5638" max="5640" width="12.77734375" style="220" customWidth="1"/>
    <col min="5641" max="5641" width="13.109375" style="220" customWidth="1"/>
    <col min="5642" max="5649" width="10.77734375" style="220" customWidth="1"/>
    <col min="5650" max="5889" width="8.88671875" style="220"/>
    <col min="5890" max="5892" width="8.88671875" style="220" customWidth="1"/>
    <col min="5893" max="5893" width="14.21875" style="220" customWidth="1"/>
    <col min="5894" max="5896" width="12.77734375" style="220" customWidth="1"/>
    <col min="5897" max="5897" width="13.109375" style="220" customWidth="1"/>
    <col min="5898" max="5905" width="10.77734375" style="220" customWidth="1"/>
    <col min="5906" max="6145" width="8.88671875" style="220"/>
    <col min="6146" max="6148" width="8.88671875" style="220" customWidth="1"/>
    <col min="6149" max="6149" width="14.21875" style="220" customWidth="1"/>
    <col min="6150" max="6152" width="12.77734375" style="220" customWidth="1"/>
    <col min="6153" max="6153" width="13.109375" style="220" customWidth="1"/>
    <col min="6154" max="6161" width="10.77734375" style="220" customWidth="1"/>
    <col min="6162" max="6401" width="8.88671875" style="220"/>
    <col min="6402" max="6404" width="8.88671875" style="220" customWidth="1"/>
    <col min="6405" max="6405" width="14.21875" style="220" customWidth="1"/>
    <col min="6406" max="6408" width="12.77734375" style="220" customWidth="1"/>
    <col min="6409" max="6409" width="13.109375" style="220" customWidth="1"/>
    <col min="6410" max="6417" width="10.77734375" style="220" customWidth="1"/>
    <col min="6418" max="6657" width="8.88671875" style="220"/>
    <col min="6658" max="6660" width="8.88671875" style="220" customWidth="1"/>
    <col min="6661" max="6661" width="14.21875" style="220" customWidth="1"/>
    <col min="6662" max="6664" width="12.77734375" style="220" customWidth="1"/>
    <col min="6665" max="6665" width="13.109375" style="220" customWidth="1"/>
    <col min="6666" max="6673" width="10.77734375" style="220" customWidth="1"/>
    <col min="6674" max="6913" width="8.88671875" style="220"/>
    <col min="6914" max="6916" width="8.88671875" style="220" customWidth="1"/>
    <col min="6917" max="6917" width="14.21875" style="220" customWidth="1"/>
    <col min="6918" max="6920" width="12.77734375" style="220" customWidth="1"/>
    <col min="6921" max="6921" width="13.109375" style="220" customWidth="1"/>
    <col min="6922" max="6929" width="10.77734375" style="220" customWidth="1"/>
    <col min="6930" max="7169" width="8.88671875" style="220"/>
    <col min="7170" max="7172" width="8.88671875" style="220" customWidth="1"/>
    <col min="7173" max="7173" width="14.21875" style="220" customWidth="1"/>
    <col min="7174" max="7176" width="12.77734375" style="220" customWidth="1"/>
    <col min="7177" max="7177" width="13.109375" style="220" customWidth="1"/>
    <col min="7178" max="7185" width="10.77734375" style="220" customWidth="1"/>
    <col min="7186" max="7425" width="8.88671875" style="220"/>
    <col min="7426" max="7428" width="8.88671875" style="220" customWidth="1"/>
    <col min="7429" max="7429" width="14.21875" style="220" customWidth="1"/>
    <col min="7430" max="7432" width="12.77734375" style="220" customWidth="1"/>
    <col min="7433" max="7433" width="13.109375" style="220" customWidth="1"/>
    <col min="7434" max="7441" width="10.77734375" style="220" customWidth="1"/>
    <col min="7442" max="7681" width="8.88671875" style="220"/>
    <col min="7682" max="7684" width="8.88671875" style="220" customWidth="1"/>
    <col min="7685" max="7685" width="14.21875" style="220" customWidth="1"/>
    <col min="7686" max="7688" width="12.77734375" style="220" customWidth="1"/>
    <col min="7689" max="7689" width="13.109375" style="220" customWidth="1"/>
    <col min="7690" max="7697" width="10.77734375" style="220" customWidth="1"/>
    <col min="7698" max="7937" width="8.88671875" style="220"/>
    <col min="7938" max="7940" width="8.88671875" style="220" customWidth="1"/>
    <col min="7941" max="7941" width="14.21875" style="220" customWidth="1"/>
    <col min="7942" max="7944" width="12.77734375" style="220" customWidth="1"/>
    <col min="7945" max="7945" width="13.109375" style="220" customWidth="1"/>
    <col min="7946" max="7953" width="10.77734375" style="220" customWidth="1"/>
    <col min="7954" max="8193" width="8.88671875" style="220"/>
    <col min="8194" max="8196" width="8.88671875" style="220" customWidth="1"/>
    <col min="8197" max="8197" width="14.21875" style="220" customWidth="1"/>
    <col min="8198" max="8200" width="12.77734375" style="220" customWidth="1"/>
    <col min="8201" max="8201" width="13.109375" style="220" customWidth="1"/>
    <col min="8202" max="8209" width="10.77734375" style="220" customWidth="1"/>
    <col min="8210" max="8449" width="8.88671875" style="220"/>
    <col min="8450" max="8452" width="8.88671875" style="220" customWidth="1"/>
    <col min="8453" max="8453" width="14.21875" style="220" customWidth="1"/>
    <col min="8454" max="8456" width="12.77734375" style="220" customWidth="1"/>
    <col min="8457" max="8457" width="13.109375" style="220" customWidth="1"/>
    <col min="8458" max="8465" width="10.77734375" style="220" customWidth="1"/>
    <col min="8466" max="8705" width="8.88671875" style="220"/>
    <col min="8706" max="8708" width="8.88671875" style="220" customWidth="1"/>
    <col min="8709" max="8709" width="14.21875" style="220" customWidth="1"/>
    <col min="8710" max="8712" width="12.77734375" style="220" customWidth="1"/>
    <col min="8713" max="8713" width="13.109375" style="220" customWidth="1"/>
    <col min="8714" max="8721" width="10.77734375" style="220" customWidth="1"/>
    <col min="8722" max="8961" width="8.88671875" style="220"/>
    <col min="8962" max="8964" width="8.88671875" style="220" customWidth="1"/>
    <col min="8965" max="8965" width="14.21875" style="220" customWidth="1"/>
    <col min="8966" max="8968" width="12.77734375" style="220" customWidth="1"/>
    <col min="8969" max="8969" width="13.109375" style="220" customWidth="1"/>
    <col min="8970" max="8977" width="10.77734375" style="220" customWidth="1"/>
    <col min="8978" max="9217" width="8.88671875" style="220"/>
    <col min="9218" max="9220" width="8.88671875" style="220" customWidth="1"/>
    <col min="9221" max="9221" width="14.21875" style="220" customWidth="1"/>
    <col min="9222" max="9224" width="12.77734375" style="220" customWidth="1"/>
    <col min="9225" max="9225" width="13.109375" style="220" customWidth="1"/>
    <col min="9226" max="9233" width="10.77734375" style="220" customWidth="1"/>
    <col min="9234" max="9473" width="8.88671875" style="220"/>
    <col min="9474" max="9476" width="8.88671875" style="220" customWidth="1"/>
    <col min="9477" max="9477" width="14.21875" style="220" customWidth="1"/>
    <col min="9478" max="9480" width="12.77734375" style="220" customWidth="1"/>
    <col min="9481" max="9481" width="13.109375" style="220" customWidth="1"/>
    <col min="9482" max="9489" width="10.77734375" style="220" customWidth="1"/>
    <col min="9490" max="9729" width="8.88671875" style="220"/>
    <col min="9730" max="9732" width="8.88671875" style="220" customWidth="1"/>
    <col min="9733" max="9733" width="14.21875" style="220" customWidth="1"/>
    <col min="9734" max="9736" width="12.77734375" style="220" customWidth="1"/>
    <col min="9737" max="9737" width="13.109375" style="220" customWidth="1"/>
    <col min="9738" max="9745" width="10.77734375" style="220" customWidth="1"/>
    <col min="9746" max="9985" width="8.88671875" style="220"/>
    <col min="9986" max="9988" width="8.88671875" style="220" customWidth="1"/>
    <col min="9989" max="9989" width="14.21875" style="220" customWidth="1"/>
    <col min="9990" max="9992" width="12.77734375" style="220" customWidth="1"/>
    <col min="9993" max="9993" width="13.109375" style="220" customWidth="1"/>
    <col min="9994" max="10001" width="10.77734375" style="220" customWidth="1"/>
    <col min="10002" max="10241" width="8.88671875" style="220"/>
    <col min="10242" max="10244" width="8.88671875" style="220" customWidth="1"/>
    <col min="10245" max="10245" width="14.21875" style="220" customWidth="1"/>
    <col min="10246" max="10248" width="12.77734375" style="220" customWidth="1"/>
    <col min="10249" max="10249" width="13.109375" style="220" customWidth="1"/>
    <col min="10250" max="10257" width="10.77734375" style="220" customWidth="1"/>
    <col min="10258" max="10497" width="8.88671875" style="220"/>
    <col min="10498" max="10500" width="8.88671875" style="220" customWidth="1"/>
    <col min="10501" max="10501" width="14.21875" style="220" customWidth="1"/>
    <col min="10502" max="10504" width="12.77734375" style="220" customWidth="1"/>
    <col min="10505" max="10505" width="13.109375" style="220" customWidth="1"/>
    <col min="10506" max="10513" width="10.77734375" style="220" customWidth="1"/>
    <col min="10514" max="10753" width="8.88671875" style="220"/>
    <col min="10754" max="10756" width="8.88671875" style="220" customWidth="1"/>
    <col min="10757" max="10757" width="14.21875" style="220" customWidth="1"/>
    <col min="10758" max="10760" width="12.77734375" style="220" customWidth="1"/>
    <col min="10761" max="10761" width="13.109375" style="220" customWidth="1"/>
    <col min="10762" max="10769" width="10.77734375" style="220" customWidth="1"/>
    <col min="10770" max="11009" width="8.88671875" style="220"/>
    <col min="11010" max="11012" width="8.88671875" style="220" customWidth="1"/>
    <col min="11013" max="11013" width="14.21875" style="220" customWidth="1"/>
    <col min="11014" max="11016" width="12.77734375" style="220" customWidth="1"/>
    <col min="11017" max="11017" width="13.109375" style="220" customWidth="1"/>
    <col min="11018" max="11025" width="10.77734375" style="220" customWidth="1"/>
    <col min="11026" max="11265" width="8.88671875" style="220"/>
    <col min="11266" max="11268" width="8.88671875" style="220" customWidth="1"/>
    <col min="11269" max="11269" width="14.21875" style="220" customWidth="1"/>
    <col min="11270" max="11272" width="12.77734375" style="220" customWidth="1"/>
    <col min="11273" max="11273" width="13.109375" style="220" customWidth="1"/>
    <col min="11274" max="11281" width="10.77734375" style="220" customWidth="1"/>
    <col min="11282" max="11521" width="8.88671875" style="220"/>
    <col min="11522" max="11524" width="8.88671875" style="220" customWidth="1"/>
    <col min="11525" max="11525" width="14.21875" style="220" customWidth="1"/>
    <col min="11526" max="11528" width="12.77734375" style="220" customWidth="1"/>
    <col min="11529" max="11529" width="13.109375" style="220" customWidth="1"/>
    <col min="11530" max="11537" width="10.77734375" style="220" customWidth="1"/>
    <col min="11538" max="11777" width="8.88671875" style="220"/>
    <col min="11778" max="11780" width="8.88671875" style="220" customWidth="1"/>
    <col min="11781" max="11781" width="14.21875" style="220" customWidth="1"/>
    <col min="11782" max="11784" width="12.77734375" style="220" customWidth="1"/>
    <col min="11785" max="11785" width="13.109375" style="220" customWidth="1"/>
    <col min="11786" max="11793" width="10.77734375" style="220" customWidth="1"/>
    <col min="11794" max="12033" width="8.88671875" style="220"/>
    <col min="12034" max="12036" width="8.88671875" style="220" customWidth="1"/>
    <col min="12037" max="12037" width="14.21875" style="220" customWidth="1"/>
    <col min="12038" max="12040" width="12.77734375" style="220" customWidth="1"/>
    <col min="12041" max="12041" width="13.109375" style="220" customWidth="1"/>
    <col min="12042" max="12049" width="10.77734375" style="220" customWidth="1"/>
    <col min="12050" max="12289" width="8.88671875" style="220"/>
    <col min="12290" max="12292" width="8.88671875" style="220" customWidth="1"/>
    <col min="12293" max="12293" width="14.21875" style="220" customWidth="1"/>
    <col min="12294" max="12296" width="12.77734375" style="220" customWidth="1"/>
    <col min="12297" max="12297" width="13.109375" style="220" customWidth="1"/>
    <col min="12298" max="12305" width="10.77734375" style="220" customWidth="1"/>
    <col min="12306" max="12545" width="8.88671875" style="220"/>
    <col min="12546" max="12548" width="8.88671875" style="220" customWidth="1"/>
    <col min="12549" max="12549" width="14.21875" style="220" customWidth="1"/>
    <col min="12550" max="12552" width="12.77734375" style="220" customWidth="1"/>
    <col min="12553" max="12553" width="13.109375" style="220" customWidth="1"/>
    <col min="12554" max="12561" width="10.77734375" style="220" customWidth="1"/>
    <col min="12562" max="12801" width="8.88671875" style="220"/>
    <col min="12802" max="12804" width="8.88671875" style="220" customWidth="1"/>
    <col min="12805" max="12805" width="14.21875" style="220" customWidth="1"/>
    <col min="12806" max="12808" width="12.77734375" style="220" customWidth="1"/>
    <col min="12809" max="12809" width="13.109375" style="220" customWidth="1"/>
    <col min="12810" max="12817" width="10.77734375" style="220" customWidth="1"/>
    <col min="12818" max="13057" width="8.88671875" style="220"/>
    <col min="13058" max="13060" width="8.88671875" style="220" customWidth="1"/>
    <col min="13061" max="13061" width="14.21875" style="220" customWidth="1"/>
    <col min="13062" max="13064" width="12.77734375" style="220" customWidth="1"/>
    <col min="13065" max="13065" width="13.109375" style="220" customWidth="1"/>
    <col min="13066" max="13073" width="10.77734375" style="220" customWidth="1"/>
    <col min="13074" max="13313" width="8.88671875" style="220"/>
    <col min="13314" max="13316" width="8.88671875" style="220" customWidth="1"/>
    <col min="13317" max="13317" width="14.21875" style="220" customWidth="1"/>
    <col min="13318" max="13320" width="12.77734375" style="220" customWidth="1"/>
    <col min="13321" max="13321" width="13.109375" style="220" customWidth="1"/>
    <col min="13322" max="13329" width="10.77734375" style="220" customWidth="1"/>
    <col min="13330" max="13569" width="8.88671875" style="220"/>
    <col min="13570" max="13572" width="8.88671875" style="220" customWidth="1"/>
    <col min="13573" max="13573" width="14.21875" style="220" customWidth="1"/>
    <col min="13574" max="13576" width="12.77734375" style="220" customWidth="1"/>
    <col min="13577" max="13577" width="13.109375" style="220" customWidth="1"/>
    <col min="13578" max="13585" width="10.77734375" style="220" customWidth="1"/>
    <col min="13586" max="13825" width="8.88671875" style="220"/>
    <col min="13826" max="13828" width="8.88671875" style="220" customWidth="1"/>
    <col min="13829" max="13829" width="14.21875" style="220" customWidth="1"/>
    <col min="13830" max="13832" width="12.77734375" style="220" customWidth="1"/>
    <col min="13833" max="13833" width="13.109375" style="220" customWidth="1"/>
    <col min="13834" max="13841" width="10.77734375" style="220" customWidth="1"/>
    <col min="13842" max="14081" width="8.88671875" style="220"/>
    <col min="14082" max="14084" width="8.88671875" style="220" customWidth="1"/>
    <col min="14085" max="14085" width="14.21875" style="220" customWidth="1"/>
    <col min="14086" max="14088" width="12.77734375" style="220" customWidth="1"/>
    <col min="14089" max="14089" width="13.109375" style="220" customWidth="1"/>
    <col min="14090" max="14097" width="10.77734375" style="220" customWidth="1"/>
    <col min="14098" max="14337" width="8.88671875" style="220"/>
    <col min="14338" max="14340" width="8.88671875" style="220" customWidth="1"/>
    <col min="14341" max="14341" width="14.21875" style="220" customWidth="1"/>
    <col min="14342" max="14344" width="12.77734375" style="220" customWidth="1"/>
    <col min="14345" max="14345" width="13.109375" style="220" customWidth="1"/>
    <col min="14346" max="14353" width="10.77734375" style="220" customWidth="1"/>
    <col min="14354" max="14593" width="8.88671875" style="220"/>
    <col min="14594" max="14596" width="8.88671875" style="220" customWidth="1"/>
    <col min="14597" max="14597" width="14.21875" style="220" customWidth="1"/>
    <col min="14598" max="14600" width="12.77734375" style="220" customWidth="1"/>
    <col min="14601" max="14601" width="13.109375" style="220" customWidth="1"/>
    <col min="14602" max="14609" width="10.77734375" style="220" customWidth="1"/>
    <col min="14610" max="14849" width="8.88671875" style="220"/>
    <col min="14850" max="14852" width="8.88671875" style="220" customWidth="1"/>
    <col min="14853" max="14853" width="14.21875" style="220" customWidth="1"/>
    <col min="14854" max="14856" width="12.77734375" style="220" customWidth="1"/>
    <col min="14857" max="14857" width="13.109375" style="220" customWidth="1"/>
    <col min="14858" max="14865" width="10.77734375" style="220" customWidth="1"/>
    <col min="14866" max="15105" width="8.88671875" style="220"/>
    <col min="15106" max="15108" width="8.88671875" style="220" customWidth="1"/>
    <col min="15109" max="15109" width="14.21875" style="220" customWidth="1"/>
    <col min="15110" max="15112" width="12.77734375" style="220" customWidth="1"/>
    <col min="15113" max="15113" width="13.109375" style="220" customWidth="1"/>
    <col min="15114" max="15121" width="10.77734375" style="220" customWidth="1"/>
    <col min="15122" max="15361" width="8.88671875" style="220"/>
    <col min="15362" max="15364" width="8.88671875" style="220" customWidth="1"/>
    <col min="15365" max="15365" width="14.21875" style="220" customWidth="1"/>
    <col min="15366" max="15368" width="12.77734375" style="220" customWidth="1"/>
    <col min="15369" max="15369" width="13.109375" style="220" customWidth="1"/>
    <col min="15370" max="15377" width="10.77734375" style="220" customWidth="1"/>
    <col min="15378" max="15617" width="8.88671875" style="220"/>
    <col min="15618" max="15620" width="8.88671875" style="220" customWidth="1"/>
    <col min="15621" max="15621" width="14.21875" style="220" customWidth="1"/>
    <col min="15622" max="15624" width="12.77734375" style="220" customWidth="1"/>
    <col min="15625" max="15625" width="13.109375" style="220" customWidth="1"/>
    <col min="15626" max="15633" width="10.77734375" style="220" customWidth="1"/>
    <col min="15634" max="15873" width="8.88671875" style="220"/>
    <col min="15874" max="15876" width="8.88671875" style="220" customWidth="1"/>
    <col min="15877" max="15877" width="14.21875" style="220" customWidth="1"/>
    <col min="15878" max="15880" width="12.77734375" style="220" customWidth="1"/>
    <col min="15881" max="15881" width="13.109375" style="220" customWidth="1"/>
    <col min="15882" max="15889" width="10.77734375" style="220" customWidth="1"/>
    <col min="15890" max="16129" width="8.88671875" style="220"/>
    <col min="16130" max="16132" width="8.88671875" style="220" customWidth="1"/>
    <col min="16133" max="16133" width="14.21875" style="220" customWidth="1"/>
    <col min="16134" max="16136" width="12.77734375" style="220" customWidth="1"/>
    <col min="16137" max="16137" width="13.109375" style="220" customWidth="1"/>
    <col min="16138" max="16145" width="10.77734375" style="220" customWidth="1"/>
    <col min="16146" max="16384" width="8.88671875" style="220"/>
  </cols>
  <sheetData>
    <row r="1" spans="1:18" ht="36" customHeight="1">
      <c r="A1" s="2246" t="s">
        <v>948</v>
      </c>
      <c r="B1" s="2246"/>
      <c r="C1" s="2246"/>
      <c r="D1" s="2246"/>
      <c r="E1" s="2246"/>
      <c r="F1" s="2246"/>
      <c r="G1" s="2246"/>
      <c r="H1" s="2246"/>
      <c r="I1" s="2246"/>
      <c r="J1" s="2246"/>
      <c r="K1" s="2246"/>
      <c r="L1" s="2246"/>
      <c r="M1" s="2246"/>
      <c r="N1" s="2246"/>
      <c r="O1" s="2246"/>
      <c r="P1" s="2246"/>
      <c r="Q1" s="2246"/>
    </row>
    <row r="2" spans="1:18" ht="15.75" thickBot="1"/>
    <row r="3" spans="1:18" s="463" customFormat="1">
      <c r="D3" s="464"/>
      <c r="E3" s="2260">
        <v>2017</v>
      </c>
      <c r="F3" s="2261"/>
      <c r="G3" s="2261"/>
      <c r="H3" s="2261"/>
      <c r="I3" s="2261"/>
      <c r="J3" s="2261"/>
      <c r="K3" s="2262"/>
      <c r="L3" s="2261"/>
      <c r="M3" s="2263"/>
      <c r="N3" s="2257">
        <v>2016</v>
      </c>
      <c r="O3" s="2258"/>
      <c r="P3" s="2258"/>
      <c r="Q3" s="2259"/>
    </row>
    <row r="4" spans="1:18" ht="15.75" thickBot="1">
      <c r="A4" s="333"/>
      <c r="B4" s="333"/>
      <c r="C4" s="333"/>
      <c r="D4" s="465"/>
      <c r="E4" s="2247" t="s">
        <v>3</v>
      </c>
      <c r="F4" s="2248"/>
      <c r="G4" s="2248"/>
      <c r="H4" s="2248"/>
      <c r="I4" s="2248"/>
      <c r="J4" s="2249"/>
      <c r="K4" s="1451" t="s">
        <v>2</v>
      </c>
      <c r="L4" s="1996" t="s">
        <v>3</v>
      </c>
      <c r="M4" s="1946" t="s">
        <v>4</v>
      </c>
      <c r="N4" s="1419" t="s">
        <v>1</v>
      </c>
      <c r="O4" s="1420" t="s">
        <v>2</v>
      </c>
      <c r="P4" s="1420" t="s">
        <v>3</v>
      </c>
      <c r="Q4" s="1417" t="s">
        <v>4</v>
      </c>
    </row>
    <row r="5" spans="1:18" ht="16.5" customHeight="1" thickBot="1">
      <c r="A5" s="333"/>
      <c r="B5" s="333"/>
      <c r="C5" s="333"/>
      <c r="D5" s="333"/>
      <c r="E5" s="2250" t="s">
        <v>551</v>
      </c>
      <c r="F5" s="2252" t="s">
        <v>545</v>
      </c>
      <c r="G5" s="2253"/>
      <c r="H5" s="2253"/>
      <c r="I5" s="2254"/>
      <c r="J5" s="2255" t="s">
        <v>886</v>
      </c>
      <c r="K5" s="2264" t="s">
        <v>544</v>
      </c>
      <c r="L5" s="2264"/>
      <c r="M5" s="2264"/>
      <c r="N5" s="2264"/>
      <c r="O5" s="2264"/>
      <c r="P5" s="2264"/>
      <c r="Q5" s="2265"/>
    </row>
    <row r="6" spans="1:18" ht="33" customHeight="1" thickBot="1">
      <c r="A6" s="333" t="s">
        <v>171</v>
      </c>
      <c r="B6" s="333"/>
      <c r="C6" s="333"/>
      <c r="D6" s="466"/>
      <c r="E6" s="2251"/>
      <c r="F6" s="1608" t="s">
        <v>659</v>
      </c>
      <c r="G6" s="1609" t="s">
        <v>58</v>
      </c>
      <c r="H6" s="1610" t="s">
        <v>8</v>
      </c>
      <c r="I6" s="1611" t="s">
        <v>5</v>
      </c>
      <c r="J6" s="2256"/>
      <c r="K6" s="2266"/>
      <c r="L6" s="2266"/>
      <c r="M6" s="2266"/>
      <c r="N6" s="2266"/>
      <c r="O6" s="2266"/>
      <c r="P6" s="2266"/>
      <c r="Q6" s="2267"/>
    </row>
    <row r="7" spans="1:18" ht="17.25" customHeight="1">
      <c r="A7" s="2244" t="s">
        <v>567</v>
      </c>
      <c r="B7" s="2245"/>
      <c r="C7" s="2245"/>
      <c r="D7" s="824"/>
      <c r="E7" s="825"/>
      <c r="F7" s="826"/>
      <c r="G7" s="826"/>
      <c r="H7" s="826"/>
      <c r="I7" s="826"/>
      <c r="J7" s="827"/>
      <c r="K7" s="1452"/>
      <c r="L7" s="2093"/>
      <c r="M7" s="2103"/>
      <c r="N7" s="1421"/>
      <c r="O7" s="1432"/>
      <c r="P7" s="1432"/>
      <c r="Q7" s="1418"/>
    </row>
    <row r="8" spans="1:18" ht="17.25" customHeight="1">
      <c r="A8" s="467" t="s">
        <v>9</v>
      </c>
      <c r="B8" s="468"/>
      <c r="C8" s="468"/>
      <c r="D8" s="469"/>
      <c r="E8" s="912"/>
      <c r="F8" s="913"/>
      <c r="G8" s="913"/>
      <c r="H8" s="913"/>
      <c r="I8" s="913"/>
      <c r="J8" s="914"/>
      <c r="K8" s="1422"/>
      <c r="L8" s="2094"/>
      <c r="M8" s="2104"/>
      <c r="N8" s="1422"/>
      <c r="O8" s="1433"/>
      <c r="P8" s="1433"/>
      <c r="Q8" s="1431"/>
    </row>
    <row r="9" spans="1:18" ht="17.25" customHeight="1">
      <c r="A9" s="467" t="s">
        <v>552</v>
      </c>
      <c r="B9" s="468" t="s">
        <v>56</v>
      </c>
      <c r="C9" s="468"/>
      <c r="D9" s="468"/>
      <c r="E9" s="1934">
        <v>44734</v>
      </c>
      <c r="F9" s="1099">
        <v>868</v>
      </c>
      <c r="G9" s="1100">
        <v>4604</v>
      </c>
      <c r="H9" s="1100">
        <v>0</v>
      </c>
      <c r="I9" s="1101">
        <v>5472</v>
      </c>
      <c r="J9" s="1102">
        <v>438</v>
      </c>
      <c r="K9" s="1423"/>
      <c r="L9" s="2095"/>
      <c r="M9" s="2105">
        <v>5392</v>
      </c>
      <c r="N9" s="1934">
        <v>5455</v>
      </c>
      <c r="O9" s="1986">
        <v>5448</v>
      </c>
      <c r="P9" s="1986">
        <v>5027</v>
      </c>
      <c r="Q9" s="1912">
        <v>5265</v>
      </c>
      <c r="R9" s="225"/>
    </row>
    <row r="10" spans="1:18" ht="17.25" customHeight="1">
      <c r="A10" s="467" t="s">
        <v>0</v>
      </c>
      <c r="B10" s="468" t="s">
        <v>53</v>
      </c>
      <c r="C10" s="468"/>
      <c r="D10" s="468"/>
      <c r="E10" s="1934">
        <v>5844</v>
      </c>
      <c r="F10" s="1099">
        <v>0</v>
      </c>
      <c r="G10" s="1100">
        <v>1190</v>
      </c>
      <c r="H10" s="1100">
        <v>0</v>
      </c>
      <c r="I10" s="1101">
        <v>1190</v>
      </c>
      <c r="J10" s="1102">
        <v>95</v>
      </c>
      <c r="K10" s="1423"/>
      <c r="L10" s="2095"/>
      <c r="M10" s="2105">
        <v>1155</v>
      </c>
      <c r="N10" s="1934">
        <v>1178</v>
      </c>
      <c r="O10" s="1986">
        <v>1227</v>
      </c>
      <c r="P10" s="1986">
        <v>1152</v>
      </c>
      <c r="Q10" s="1912">
        <v>1011</v>
      </c>
      <c r="R10" s="225"/>
    </row>
    <row r="11" spans="1:18" ht="17.25" customHeight="1">
      <c r="A11" s="467"/>
      <c r="B11" s="468" t="s">
        <v>54</v>
      </c>
      <c r="C11" s="468"/>
      <c r="D11" s="468"/>
      <c r="E11" s="1934">
        <v>16448</v>
      </c>
      <c r="F11" s="1099">
        <v>2486</v>
      </c>
      <c r="G11" s="1100">
        <v>5115</v>
      </c>
      <c r="H11" s="1100">
        <v>0</v>
      </c>
      <c r="I11" s="1101">
        <v>7601</v>
      </c>
      <c r="J11" s="1102">
        <v>608</v>
      </c>
      <c r="K11" s="1423"/>
      <c r="L11" s="2095"/>
      <c r="M11" s="2105">
        <v>7280</v>
      </c>
      <c r="N11" s="1934">
        <v>6823</v>
      </c>
      <c r="O11" s="1986">
        <v>6874</v>
      </c>
      <c r="P11" s="1986">
        <v>6705</v>
      </c>
      <c r="Q11" s="1912">
        <v>6692</v>
      </c>
      <c r="R11" s="225"/>
    </row>
    <row r="12" spans="1:18" ht="17.25" customHeight="1">
      <c r="A12" s="467" t="s">
        <v>71</v>
      </c>
      <c r="B12" s="468"/>
      <c r="C12" s="468"/>
      <c r="D12" s="468"/>
      <c r="E12" s="1934"/>
      <c r="F12" s="1099"/>
      <c r="G12" s="1100"/>
      <c r="H12" s="1100"/>
      <c r="I12" s="1101"/>
      <c r="J12" s="1102"/>
      <c r="K12" s="1423"/>
      <c r="L12" s="2095"/>
      <c r="M12" s="2105"/>
      <c r="N12" s="1934"/>
      <c r="O12" s="1986"/>
      <c r="P12" s="1986"/>
      <c r="Q12" s="1912"/>
      <c r="R12" s="225"/>
    </row>
    <row r="13" spans="1:18" ht="17.25" customHeight="1">
      <c r="A13" s="467"/>
      <c r="B13" s="468" t="s">
        <v>22</v>
      </c>
      <c r="C13" s="468"/>
      <c r="D13" s="468"/>
      <c r="E13" s="1934">
        <v>61585</v>
      </c>
      <c r="F13" s="1099">
        <v>1673</v>
      </c>
      <c r="G13" s="1100">
        <v>26137</v>
      </c>
      <c r="H13" s="1100">
        <v>0</v>
      </c>
      <c r="I13" s="1101">
        <v>27810</v>
      </c>
      <c r="J13" s="1102">
        <v>2225</v>
      </c>
      <c r="K13" s="1423"/>
      <c r="L13" s="2095"/>
      <c r="M13" s="2105">
        <v>27226</v>
      </c>
      <c r="N13" s="1934">
        <v>27393</v>
      </c>
      <c r="O13" s="1986">
        <v>26001</v>
      </c>
      <c r="P13" s="1986">
        <v>26869</v>
      </c>
      <c r="Q13" s="1912">
        <v>27196</v>
      </c>
      <c r="R13" s="225"/>
    </row>
    <row r="14" spans="1:18" ht="17.25" customHeight="1">
      <c r="A14" s="467"/>
      <c r="B14" s="468" t="s">
        <v>99</v>
      </c>
      <c r="C14" s="468"/>
      <c r="D14" s="468"/>
      <c r="E14" s="1934">
        <v>26813</v>
      </c>
      <c r="F14" s="1099">
        <v>264</v>
      </c>
      <c r="G14" s="1100">
        <v>627</v>
      </c>
      <c r="H14" s="1100">
        <v>0</v>
      </c>
      <c r="I14" s="1101">
        <v>891</v>
      </c>
      <c r="J14" s="1102">
        <v>71</v>
      </c>
      <c r="K14" s="1423"/>
      <c r="L14" s="2095"/>
      <c r="M14" s="2105">
        <v>857</v>
      </c>
      <c r="N14" s="1934">
        <v>875</v>
      </c>
      <c r="O14" s="1986">
        <v>849</v>
      </c>
      <c r="P14" s="1986">
        <v>580</v>
      </c>
      <c r="Q14" s="1912">
        <v>658</v>
      </c>
      <c r="R14" s="225"/>
    </row>
    <row r="15" spans="1:18" ht="17.25" customHeight="1">
      <c r="A15" s="467"/>
      <c r="B15" s="468" t="s">
        <v>505</v>
      </c>
      <c r="C15" s="468"/>
      <c r="D15" s="468"/>
      <c r="E15" s="1934">
        <v>5164</v>
      </c>
      <c r="F15" s="1099">
        <v>241</v>
      </c>
      <c r="G15" s="1100">
        <v>1398</v>
      </c>
      <c r="H15" s="1100">
        <v>0</v>
      </c>
      <c r="I15" s="1101">
        <v>1639</v>
      </c>
      <c r="J15" s="1102">
        <v>131</v>
      </c>
      <c r="K15" s="1423"/>
      <c r="L15" s="2095"/>
      <c r="M15" s="2105">
        <v>1473</v>
      </c>
      <c r="N15" s="1934">
        <v>1574</v>
      </c>
      <c r="O15" s="1986">
        <v>1371</v>
      </c>
      <c r="P15" s="1986">
        <v>1315</v>
      </c>
      <c r="Q15" s="1912">
        <v>1209</v>
      </c>
      <c r="R15" s="225"/>
    </row>
    <row r="16" spans="1:18" ht="20.100000000000001" customHeight="1">
      <c r="A16" s="467" t="s">
        <v>848</v>
      </c>
      <c r="B16" s="468"/>
      <c r="C16" s="468"/>
      <c r="D16" s="468"/>
      <c r="E16" s="1923">
        <v>872</v>
      </c>
      <c r="F16" s="1103">
        <v>0</v>
      </c>
      <c r="G16" s="1103">
        <v>872</v>
      </c>
      <c r="H16" s="1103">
        <v>0</v>
      </c>
      <c r="I16" s="1103">
        <v>872</v>
      </c>
      <c r="J16" s="1098">
        <v>70</v>
      </c>
      <c r="K16" s="1423"/>
      <c r="L16" s="2095"/>
      <c r="M16" s="2105">
        <v>886</v>
      </c>
      <c r="N16" s="1934">
        <v>875</v>
      </c>
      <c r="O16" s="1986">
        <v>866</v>
      </c>
      <c r="P16" s="1986">
        <v>834</v>
      </c>
      <c r="Q16" s="1912">
        <v>835</v>
      </c>
      <c r="R16" s="225"/>
    </row>
    <row r="17" spans="1:18" ht="17.25" customHeight="1">
      <c r="A17" s="467" t="s">
        <v>20</v>
      </c>
      <c r="B17" s="468"/>
      <c r="C17" s="468"/>
      <c r="D17" s="468"/>
      <c r="E17" s="1934">
        <v>4836</v>
      </c>
      <c r="F17" s="1103">
        <v>0</v>
      </c>
      <c r="G17" s="1103">
        <v>402</v>
      </c>
      <c r="H17" s="1103">
        <v>0</v>
      </c>
      <c r="I17" s="1103">
        <v>402</v>
      </c>
      <c r="J17" s="1098">
        <v>32</v>
      </c>
      <c r="K17" s="1423"/>
      <c r="L17" s="2095"/>
      <c r="M17" s="2105">
        <v>304</v>
      </c>
      <c r="N17" s="1934">
        <v>831</v>
      </c>
      <c r="O17" s="1986">
        <v>785</v>
      </c>
      <c r="P17" s="1986">
        <v>781</v>
      </c>
      <c r="Q17" s="1912">
        <v>795</v>
      </c>
      <c r="R17" s="225"/>
    </row>
    <row r="18" spans="1:18" ht="17.25" customHeight="1">
      <c r="A18" s="467" t="s">
        <v>13</v>
      </c>
      <c r="B18" s="468"/>
      <c r="C18" s="468"/>
      <c r="D18" s="468"/>
      <c r="E18" s="1934">
        <v>24583</v>
      </c>
      <c r="F18" s="1099">
        <v>0</v>
      </c>
      <c r="G18" s="1100">
        <v>0</v>
      </c>
      <c r="H18" s="1100">
        <v>3232</v>
      </c>
      <c r="I18" s="1101">
        <v>3232</v>
      </c>
      <c r="J18" s="1102">
        <v>259</v>
      </c>
      <c r="K18" s="1423"/>
      <c r="L18" s="2095"/>
      <c r="M18" s="2105">
        <v>3137</v>
      </c>
      <c r="N18" s="1934">
        <v>3176</v>
      </c>
      <c r="O18" s="1986">
        <v>3458</v>
      </c>
      <c r="P18" s="1986">
        <v>3256</v>
      </c>
      <c r="Q18" s="1912">
        <v>3587</v>
      </c>
      <c r="R18" s="225"/>
    </row>
    <row r="19" spans="1:18" ht="17.25" customHeight="1">
      <c r="A19" s="467"/>
      <c r="B19" s="468"/>
      <c r="C19" s="468"/>
      <c r="D19" s="468"/>
      <c r="E19" s="1934"/>
      <c r="F19" s="1099"/>
      <c r="G19" s="1100"/>
      <c r="H19" s="1100"/>
      <c r="I19" s="1101"/>
      <c r="J19" s="1102"/>
      <c r="K19" s="1423"/>
      <c r="L19" s="2095"/>
      <c r="M19" s="2105"/>
      <c r="N19" s="1934"/>
      <c r="O19" s="1986"/>
      <c r="P19" s="1986"/>
      <c r="Q19" s="1912"/>
      <c r="R19" s="225"/>
    </row>
    <row r="20" spans="1:18" ht="17.25" customHeight="1">
      <c r="A20" s="963" t="s">
        <v>546</v>
      </c>
      <c r="B20" s="468"/>
      <c r="C20" s="468"/>
      <c r="D20" s="468"/>
      <c r="E20" s="1935"/>
      <c r="F20" s="1105"/>
      <c r="G20" s="1106"/>
      <c r="H20" s="1106"/>
      <c r="I20" s="1107"/>
      <c r="J20" s="1108"/>
      <c r="K20" s="1424"/>
      <c r="L20" s="2096"/>
      <c r="M20" s="2106"/>
      <c r="N20" s="1935"/>
      <c r="O20" s="1987"/>
      <c r="P20" s="1987"/>
      <c r="Q20" s="1913"/>
      <c r="R20" s="225"/>
    </row>
    <row r="21" spans="1:18" ht="17.25" customHeight="1">
      <c r="A21" s="467" t="s">
        <v>22</v>
      </c>
      <c r="B21" s="468"/>
      <c r="C21" s="468"/>
      <c r="D21" s="468"/>
      <c r="E21" s="1934">
        <v>13603</v>
      </c>
      <c r="F21" s="1099">
        <v>57</v>
      </c>
      <c r="G21" s="1100">
        <v>181</v>
      </c>
      <c r="H21" s="1100">
        <v>0</v>
      </c>
      <c r="I21" s="1101">
        <v>238</v>
      </c>
      <c r="J21" s="1102">
        <v>19</v>
      </c>
      <c r="K21" s="1423"/>
      <c r="L21" s="2095"/>
      <c r="M21" s="2105">
        <v>209</v>
      </c>
      <c r="N21" s="1934">
        <v>347</v>
      </c>
      <c r="O21" s="1986">
        <v>119</v>
      </c>
      <c r="P21" s="1986">
        <v>91</v>
      </c>
      <c r="Q21" s="1912">
        <v>94</v>
      </c>
      <c r="R21" s="225"/>
    </row>
    <row r="22" spans="1:18" ht="17.25" customHeight="1">
      <c r="A22" s="467" t="s">
        <v>99</v>
      </c>
      <c r="B22" s="468"/>
      <c r="C22" s="468"/>
      <c r="D22" s="468"/>
      <c r="E22" s="1934">
        <v>35374</v>
      </c>
      <c r="F22" s="1099">
        <v>0</v>
      </c>
      <c r="G22" s="1100">
        <v>32</v>
      </c>
      <c r="H22" s="1100">
        <v>0</v>
      </c>
      <c r="I22" s="1101">
        <v>32</v>
      </c>
      <c r="J22" s="1102">
        <v>3</v>
      </c>
      <c r="K22" s="1423"/>
      <c r="L22" s="2095"/>
      <c r="M22" s="2105">
        <v>33</v>
      </c>
      <c r="N22" s="1934">
        <v>34</v>
      </c>
      <c r="O22" s="1986">
        <v>18</v>
      </c>
      <c r="P22" s="1986">
        <v>17</v>
      </c>
      <c r="Q22" s="1912">
        <v>14</v>
      </c>
      <c r="R22" s="225"/>
    </row>
    <row r="23" spans="1:18" ht="17.25" customHeight="1">
      <c r="A23" s="467" t="s">
        <v>505</v>
      </c>
      <c r="B23" s="468"/>
      <c r="C23" s="468"/>
      <c r="D23" s="468"/>
      <c r="E23" s="1934">
        <v>52533</v>
      </c>
      <c r="F23" s="1099">
        <v>0</v>
      </c>
      <c r="G23" s="1100">
        <v>510</v>
      </c>
      <c r="H23" s="1100">
        <v>0</v>
      </c>
      <c r="I23" s="1101">
        <v>510</v>
      </c>
      <c r="J23" s="1102">
        <v>41</v>
      </c>
      <c r="K23" s="1423"/>
      <c r="L23" s="2095"/>
      <c r="M23" s="2105">
        <v>436</v>
      </c>
      <c r="N23" s="1934">
        <v>402</v>
      </c>
      <c r="O23" s="1986">
        <v>1683</v>
      </c>
      <c r="P23" s="1986">
        <v>1204</v>
      </c>
      <c r="Q23" s="1912">
        <v>1415</v>
      </c>
      <c r="R23" s="225"/>
    </row>
    <row r="24" spans="1:18" ht="17.25" customHeight="1">
      <c r="A24" s="467" t="s">
        <v>890</v>
      </c>
      <c r="B24" s="468"/>
      <c r="C24" s="468"/>
      <c r="D24" s="468"/>
      <c r="E24" s="1934">
        <v>9129</v>
      </c>
      <c r="F24" s="1099">
        <v>192</v>
      </c>
      <c r="G24" s="1100">
        <v>1991</v>
      </c>
      <c r="H24" s="1100">
        <v>0</v>
      </c>
      <c r="I24" s="1101">
        <v>2183</v>
      </c>
      <c r="J24" s="1102">
        <v>175</v>
      </c>
      <c r="K24" s="1423"/>
      <c r="L24" s="2095"/>
      <c r="M24" s="2105">
        <v>2190</v>
      </c>
      <c r="N24" s="1934">
        <v>2345</v>
      </c>
      <c r="O24" s="1986">
        <v>2496</v>
      </c>
      <c r="P24" s="1986">
        <v>2659</v>
      </c>
      <c r="Q24" s="1912">
        <v>2897</v>
      </c>
      <c r="R24" s="225"/>
    </row>
    <row r="25" spans="1:18" ht="20.100000000000001" customHeight="1">
      <c r="A25" s="467" t="s">
        <v>755</v>
      </c>
      <c r="B25" s="468"/>
      <c r="C25" s="468"/>
      <c r="D25" s="468"/>
      <c r="E25" s="1934"/>
      <c r="F25" s="1099">
        <v>2159</v>
      </c>
      <c r="G25" s="1100">
        <v>0</v>
      </c>
      <c r="H25" s="1100">
        <v>0</v>
      </c>
      <c r="I25" s="1101">
        <v>2159</v>
      </c>
      <c r="J25" s="1102">
        <v>173</v>
      </c>
      <c r="K25" s="1423"/>
      <c r="L25" s="2095"/>
      <c r="M25" s="2105">
        <v>2030</v>
      </c>
      <c r="N25" s="1934">
        <v>2055</v>
      </c>
      <c r="O25" s="1986">
        <v>2145</v>
      </c>
      <c r="P25" s="1986">
        <v>2090</v>
      </c>
      <c r="Q25" s="1912">
        <v>2423</v>
      </c>
      <c r="R25" s="225"/>
    </row>
    <row r="26" spans="1:18" ht="17.25" customHeight="1">
      <c r="A26" s="467"/>
      <c r="B26" s="468"/>
      <c r="C26" s="468"/>
      <c r="D26" s="468"/>
      <c r="E26" s="1934"/>
      <c r="F26" s="1099"/>
      <c r="G26" s="1100"/>
      <c r="H26" s="1100"/>
      <c r="I26" s="1101"/>
      <c r="J26" s="1102"/>
      <c r="K26" s="1423"/>
      <c r="L26" s="2095"/>
      <c r="M26" s="2105"/>
      <c r="N26" s="1934"/>
      <c r="O26" s="1986"/>
      <c r="P26" s="1986"/>
      <c r="Q26" s="1912"/>
      <c r="R26" s="225"/>
    </row>
    <row r="27" spans="1:18" ht="17.25" customHeight="1">
      <c r="A27" s="467" t="s">
        <v>506</v>
      </c>
      <c r="B27" s="468"/>
      <c r="C27" s="468"/>
      <c r="D27" s="468"/>
      <c r="E27" s="1425"/>
      <c r="F27" s="1099">
        <v>0</v>
      </c>
      <c r="G27" s="1109">
        <v>2624</v>
      </c>
      <c r="H27" s="1109">
        <v>0</v>
      </c>
      <c r="I27" s="1110">
        <v>2624</v>
      </c>
      <c r="J27" s="1111">
        <v>210</v>
      </c>
      <c r="K27" s="1425"/>
      <c r="L27" s="2097"/>
      <c r="M27" s="2107">
        <v>2540</v>
      </c>
      <c r="N27" s="1425">
        <v>2540</v>
      </c>
      <c r="O27" s="1434">
        <v>2508</v>
      </c>
      <c r="P27" s="1434">
        <v>2570</v>
      </c>
      <c r="Q27" s="1914">
        <v>2593</v>
      </c>
      <c r="R27" s="225"/>
    </row>
    <row r="28" spans="1:18" ht="17.25" customHeight="1">
      <c r="A28" s="915" t="s">
        <v>547</v>
      </c>
      <c r="B28" s="916"/>
      <c r="C28" s="916"/>
      <c r="D28" s="1932"/>
      <c r="E28" s="1936">
        <v>301518</v>
      </c>
      <c r="F28" s="1113">
        <v>7940</v>
      </c>
      <c r="G28" s="1114">
        <v>45683</v>
      </c>
      <c r="H28" s="1113">
        <v>3232</v>
      </c>
      <c r="I28" s="1115">
        <v>56855</v>
      </c>
      <c r="J28" s="1116">
        <v>4550</v>
      </c>
      <c r="K28" s="1426">
        <v>0</v>
      </c>
      <c r="L28" s="2098">
        <v>0</v>
      </c>
      <c r="M28" s="2108">
        <v>55148</v>
      </c>
      <c r="N28" s="1936">
        <v>55903</v>
      </c>
      <c r="O28" s="1988">
        <v>55848</v>
      </c>
      <c r="P28" s="1988">
        <v>55150</v>
      </c>
      <c r="Q28" s="1915">
        <v>56684</v>
      </c>
      <c r="R28" s="225"/>
    </row>
    <row r="29" spans="1:18" ht="17.25" customHeight="1">
      <c r="A29" s="917"/>
      <c r="B29" s="918"/>
      <c r="C29" s="918"/>
      <c r="D29" s="1933"/>
      <c r="E29" s="1937"/>
      <c r="F29" s="1117"/>
      <c r="G29" s="1118"/>
      <c r="H29" s="1118"/>
      <c r="I29" s="1119"/>
      <c r="J29" s="1120"/>
      <c r="K29" s="1427"/>
      <c r="L29" s="2099"/>
      <c r="M29" s="2109"/>
      <c r="N29" s="1937"/>
      <c r="O29" s="1989"/>
      <c r="P29" s="1989"/>
      <c r="Q29" s="1916"/>
      <c r="R29" s="225"/>
    </row>
    <row r="30" spans="1:18" ht="17.25" customHeight="1">
      <c r="A30" s="470" t="s">
        <v>548</v>
      </c>
      <c r="B30" s="471"/>
      <c r="C30" s="1939"/>
      <c r="D30" s="471"/>
      <c r="E30" s="1938"/>
      <c r="F30" s="1122"/>
      <c r="G30" s="1123"/>
      <c r="H30" s="1123"/>
      <c r="I30" s="1124"/>
      <c r="J30" s="1125"/>
      <c r="K30" s="1428"/>
      <c r="L30" s="2100"/>
      <c r="M30" s="2110"/>
      <c r="N30" s="1938"/>
      <c r="O30" s="1990"/>
      <c r="P30" s="1990"/>
      <c r="Q30" s="1917"/>
      <c r="R30" s="225"/>
    </row>
    <row r="31" spans="1:18" ht="17.25" customHeight="1">
      <c r="A31" s="467" t="s">
        <v>507</v>
      </c>
      <c r="B31" s="471"/>
      <c r="C31" s="1939"/>
      <c r="D31" s="472"/>
      <c r="E31" s="1121"/>
      <c r="F31" s="1440">
        <v>0</v>
      </c>
      <c r="G31" s="1126">
        <v>962</v>
      </c>
      <c r="H31" s="1126">
        <v>0</v>
      </c>
      <c r="I31" s="1127">
        <v>962</v>
      </c>
      <c r="J31" s="1128">
        <v>77</v>
      </c>
      <c r="K31" s="1429"/>
      <c r="L31" s="2101"/>
      <c r="M31" s="2111">
        <v>1340</v>
      </c>
      <c r="N31" s="2021">
        <v>1014</v>
      </c>
      <c r="O31" s="1991">
        <v>1097</v>
      </c>
      <c r="P31" s="1991">
        <v>1319</v>
      </c>
      <c r="Q31" s="1918">
        <v>1266</v>
      </c>
      <c r="R31" s="225"/>
    </row>
    <row r="32" spans="1:18" ht="17.25" customHeight="1">
      <c r="A32" s="467" t="s">
        <v>508</v>
      </c>
      <c r="B32" s="471"/>
      <c r="C32" s="1939"/>
      <c r="D32" s="472"/>
      <c r="E32" s="1121"/>
      <c r="F32" s="1440">
        <v>0</v>
      </c>
      <c r="G32" s="1126">
        <v>1086</v>
      </c>
      <c r="H32" s="1126">
        <v>0</v>
      </c>
      <c r="I32" s="1127">
        <v>1086</v>
      </c>
      <c r="J32" s="1128">
        <v>87</v>
      </c>
      <c r="K32" s="1429"/>
      <c r="L32" s="2101"/>
      <c r="M32" s="2111">
        <v>1632</v>
      </c>
      <c r="N32" s="2021">
        <v>1067</v>
      </c>
      <c r="O32" s="1991">
        <v>1512</v>
      </c>
      <c r="P32" s="1991">
        <v>1972</v>
      </c>
      <c r="Q32" s="1918">
        <v>1707</v>
      </c>
      <c r="R32" s="225"/>
    </row>
    <row r="33" spans="1:18" ht="17.25" customHeight="1">
      <c r="A33" s="467" t="s">
        <v>509</v>
      </c>
      <c r="B33" s="471"/>
      <c r="C33" s="1939"/>
      <c r="D33" s="472"/>
      <c r="E33" s="1098"/>
      <c r="F33" s="1099">
        <v>720</v>
      </c>
      <c r="G33" s="1100">
        <v>0</v>
      </c>
      <c r="H33" s="1100">
        <v>0</v>
      </c>
      <c r="I33" s="1101">
        <v>720</v>
      </c>
      <c r="J33" s="1102">
        <v>58</v>
      </c>
      <c r="K33" s="1423"/>
      <c r="L33" s="2095"/>
      <c r="M33" s="2105">
        <v>843</v>
      </c>
      <c r="N33" s="1934">
        <v>726</v>
      </c>
      <c r="O33" s="1986">
        <v>682</v>
      </c>
      <c r="P33" s="1986">
        <v>680</v>
      </c>
      <c r="Q33" s="1912">
        <v>806</v>
      </c>
      <c r="R33" s="225"/>
    </row>
    <row r="34" spans="1:18" ht="17.25" customHeight="1">
      <c r="A34" s="919" t="s">
        <v>549</v>
      </c>
      <c r="B34" s="920"/>
      <c r="C34" s="1940"/>
      <c r="D34" s="921"/>
      <c r="E34" s="1112"/>
      <c r="F34" s="1113">
        <v>720</v>
      </c>
      <c r="G34" s="1114">
        <v>2048</v>
      </c>
      <c r="H34" s="1113">
        <v>0</v>
      </c>
      <c r="I34" s="1115">
        <v>2768</v>
      </c>
      <c r="J34" s="1116">
        <v>222</v>
      </c>
      <c r="K34" s="1426">
        <v>0</v>
      </c>
      <c r="L34" s="2098">
        <v>0</v>
      </c>
      <c r="M34" s="2108">
        <v>3815</v>
      </c>
      <c r="N34" s="1936">
        <v>2807</v>
      </c>
      <c r="O34" s="1988">
        <v>3291</v>
      </c>
      <c r="P34" s="1988">
        <v>3971</v>
      </c>
      <c r="Q34" s="1915">
        <v>3779</v>
      </c>
      <c r="R34" s="225"/>
    </row>
    <row r="35" spans="1:18" ht="17.25" customHeight="1">
      <c r="A35" s="473"/>
      <c r="B35" s="474"/>
      <c r="C35" s="1941"/>
      <c r="D35" s="475"/>
      <c r="E35" s="1121"/>
      <c r="F35" s="1122"/>
      <c r="G35" s="1123"/>
      <c r="H35" s="1123"/>
      <c r="I35" s="1124"/>
      <c r="J35" s="1125"/>
      <c r="K35" s="1428"/>
      <c r="L35" s="2100"/>
      <c r="M35" s="2110"/>
      <c r="N35" s="1938"/>
      <c r="O35" s="1990"/>
      <c r="P35" s="1990"/>
      <c r="Q35" s="1917"/>
      <c r="R35" s="225"/>
    </row>
    <row r="36" spans="1:18" ht="17.25" customHeight="1">
      <c r="A36" s="915" t="s">
        <v>550</v>
      </c>
      <c r="B36" s="922"/>
      <c r="C36" s="1942"/>
      <c r="D36" s="923"/>
      <c r="E36" s="1129"/>
      <c r="F36" s="1113">
        <v>9760</v>
      </c>
      <c r="G36" s="1130">
        <v>0</v>
      </c>
      <c r="H36" s="1131">
        <v>0</v>
      </c>
      <c r="I36" s="1132">
        <v>9760</v>
      </c>
      <c r="J36" s="1116">
        <v>781</v>
      </c>
      <c r="K36" s="1426"/>
      <c r="L36" s="2098"/>
      <c r="M36" s="2108">
        <v>9611</v>
      </c>
      <c r="N36" s="1936">
        <v>9495</v>
      </c>
      <c r="O36" s="1988">
        <v>9391</v>
      </c>
      <c r="P36" s="1988">
        <v>9254</v>
      </c>
      <c r="Q36" s="1915">
        <v>9278</v>
      </c>
      <c r="R36" s="225"/>
    </row>
    <row r="37" spans="1:18" ht="17.25" customHeight="1">
      <c r="A37" s="924"/>
      <c r="B37" s="468"/>
      <c r="C37" s="1943"/>
      <c r="D37" s="469"/>
      <c r="E37" s="1104"/>
      <c r="F37" s="1105"/>
      <c r="G37" s="1106"/>
      <c r="H37" s="1106"/>
      <c r="I37" s="1107"/>
      <c r="J37" s="1108"/>
      <c r="K37" s="1424"/>
      <c r="L37" s="2096"/>
      <c r="M37" s="2106"/>
      <c r="N37" s="1935"/>
      <c r="O37" s="1987"/>
      <c r="P37" s="1987"/>
      <c r="Q37" s="1913"/>
      <c r="R37" s="225"/>
    </row>
    <row r="38" spans="1:18" ht="17.25" customHeight="1" thickBot="1">
      <c r="A38" s="925" t="s">
        <v>5</v>
      </c>
      <c r="B38" s="926"/>
      <c r="C38" s="1944"/>
      <c r="D38" s="927"/>
      <c r="E38" s="1112">
        <v>301518</v>
      </c>
      <c r="F38" s="1113">
        <v>18420</v>
      </c>
      <c r="G38" s="1114">
        <v>47731</v>
      </c>
      <c r="H38" s="1113">
        <v>3232</v>
      </c>
      <c r="I38" s="1115">
        <v>69383</v>
      </c>
      <c r="J38" s="1116">
        <v>5553</v>
      </c>
      <c r="K38" s="1430">
        <v>0</v>
      </c>
      <c r="L38" s="2102">
        <v>0</v>
      </c>
      <c r="M38" s="2112">
        <v>68574</v>
      </c>
      <c r="N38" s="2022">
        <v>68205</v>
      </c>
      <c r="O38" s="1992">
        <v>68530</v>
      </c>
      <c r="P38" s="1992">
        <v>68375</v>
      </c>
      <c r="Q38" s="1919">
        <v>69741</v>
      </c>
      <c r="R38" s="225"/>
    </row>
    <row r="39" spans="1:18" ht="17.25" customHeight="1">
      <c r="A39" s="928" t="s">
        <v>844</v>
      </c>
      <c r="B39" s="476"/>
      <c r="C39" s="1920"/>
      <c r="D39" s="476"/>
      <c r="E39" s="477"/>
      <c r="F39" s="478"/>
      <c r="G39" s="478"/>
      <c r="H39" s="478"/>
      <c r="I39" s="478"/>
      <c r="J39" s="929"/>
      <c r="K39" s="1453"/>
      <c r="L39" s="929"/>
      <c r="M39" s="2113"/>
      <c r="N39" s="2023"/>
      <c r="O39" s="2026"/>
      <c r="P39" s="1993"/>
      <c r="Q39" s="1920"/>
    </row>
    <row r="40" spans="1:18" ht="17.25" customHeight="1">
      <c r="A40" s="930"/>
      <c r="B40" s="333" t="s">
        <v>553</v>
      </c>
      <c r="C40" s="333"/>
      <c r="D40" s="333"/>
      <c r="E40" s="1475"/>
      <c r="F40" s="1476"/>
      <c r="G40" s="1476"/>
      <c r="H40" s="1477"/>
      <c r="I40" s="1478">
        <v>0.1077</v>
      </c>
      <c r="J40" s="388"/>
      <c r="K40" s="1479"/>
      <c r="L40" s="2114"/>
      <c r="M40" s="2115">
        <v>0.106</v>
      </c>
      <c r="N40" s="2024">
        <v>0.10059999999999999</v>
      </c>
      <c r="O40" s="1994">
        <v>9.8599999999999993E-2</v>
      </c>
      <c r="P40" s="1994">
        <v>9.7500000000000003E-2</v>
      </c>
      <c r="Q40" s="1921">
        <v>9.6699999999999994E-2</v>
      </c>
    </row>
    <row r="41" spans="1:18" ht="20.100000000000001" customHeight="1">
      <c r="A41" s="924"/>
      <c r="B41" s="374" t="s">
        <v>978</v>
      </c>
      <c r="C41" s="374"/>
      <c r="D41" s="374"/>
      <c r="E41" s="1480"/>
      <c r="F41" s="1481"/>
      <c r="G41" s="1481"/>
      <c r="H41" s="1482"/>
      <c r="I41" s="1478">
        <v>0.14199999999999999</v>
      </c>
      <c r="J41" s="388"/>
      <c r="K41" s="1479"/>
      <c r="L41" s="2114"/>
      <c r="M41" s="2115">
        <v>0.14069999999999999</v>
      </c>
      <c r="N41" s="2024">
        <v>0.13539999999999999</v>
      </c>
      <c r="O41" s="1994">
        <v>0.13320000000000001</v>
      </c>
      <c r="P41" s="1994">
        <v>0.12939999999999999</v>
      </c>
      <c r="Q41" s="1921">
        <v>0.12790000000000001</v>
      </c>
    </row>
    <row r="42" spans="1:18" ht="20.100000000000001" customHeight="1">
      <c r="A42" s="924"/>
      <c r="B42" s="388" t="s">
        <v>5</v>
      </c>
      <c r="C42" s="388"/>
      <c r="D42" s="388"/>
      <c r="E42" s="1483"/>
      <c r="F42" s="1484"/>
      <c r="G42" s="1484"/>
      <c r="H42" s="1485"/>
      <c r="I42" s="1478">
        <v>0.14480000000000001</v>
      </c>
      <c r="J42" s="388"/>
      <c r="K42" s="1479"/>
      <c r="L42" s="2114"/>
      <c r="M42" s="2115">
        <v>0.15859999999999999</v>
      </c>
      <c r="N42" s="2024">
        <v>0.15310000000000001</v>
      </c>
      <c r="O42" s="1994">
        <v>0.15090000000000001</v>
      </c>
      <c r="P42" s="1994">
        <v>0.1477</v>
      </c>
      <c r="Q42" s="1921">
        <v>0.14230000000000001</v>
      </c>
    </row>
    <row r="43" spans="1:18" ht="20.100000000000001" customHeight="1" thickBot="1">
      <c r="A43" s="1782" t="s">
        <v>904</v>
      </c>
      <c r="B43" s="480"/>
      <c r="C43" s="480"/>
      <c r="D43" s="480"/>
      <c r="E43" s="1471"/>
      <c r="F43" s="1472"/>
      <c r="G43" s="1472"/>
      <c r="H43" s="1472"/>
      <c r="I43" s="1473">
        <v>3.7600000000000001E-2</v>
      </c>
      <c r="J43" s="1781"/>
      <c r="K43" s="1474"/>
      <c r="L43" s="2025"/>
      <c r="M43" s="2117">
        <v>3.7699999999999997E-2</v>
      </c>
      <c r="N43" s="2116">
        <v>3.6999999999999998E-2</v>
      </c>
      <c r="O43" s="2027">
        <v>3.6900000000000002E-2</v>
      </c>
      <c r="P43" s="1995">
        <v>3.7100000000000001E-2</v>
      </c>
      <c r="Q43" s="1922">
        <v>3.78E-2</v>
      </c>
    </row>
    <row r="44" spans="1:18" ht="17.25" customHeight="1">
      <c r="A44" s="481"/>
      <c r="J44" s="225"/>
      <c r="K44" s="225"/>
      <c r="L44" s="225"/>
      <c r="M44" s="1454"/>
      <c r="N44" s="225"/>
      <c r="O44" s="225"/>
      <c r="P44" s="225"/>
      <c r="Q44" s="225"/>
    </row>
    <row r="45" spans="1:18" ht="17.25" customHeight="1">
      <c r="A45" s="1486" t="s">
        <v>668</v>
      </c>
    </row>
    <row r="46" spans="1:18" s="374" customFormat="1" ht="17.25" customHeight="1">
      <c r="A46" s="1486" t="s">
        <v>660</v>
      </c>
      <c r="D46" s="482"/>
      <c r="E46" s="482"/>
      <c r="F46" s="482"/>
      <c r="G46" s="482"/>
      <c r="H46" s="482"/>
      <c r="I46" s="482"/>
      <c r="J46" s="482"/>
      <c r="K46" s="482"/>
      <c r="L46" s="482"/>
      <c r="M46" s="482"/>
      <c r="N46" s="482"/>
      <c r="O46" s="482"/>
      <c r="P46" s="482"/>
      <c r="Q46" s="482"/>
    </row>
    <row r="47" spans="1:18" s="374" customFormat="1" ht="17.25" customHeight="1">
      <c r="A47" s="1612" t="s">
        <v>783</v>
      </c>
      <c r="D47" s="482"/>
      <c r="E47" s="482"/>
      <c r="F47" s="482"/>
      <c r="G47" s="482"/>
      <c r="H47" s="482"/>
      <c r="I47" s="482"/>
      <c r="J47" s="482"/>
      <c r="K47" s="482"/>
      <c r="L47" s="482"/>
      <c r="M47" s="482"/>
      <c r="N47" s="482"/>
      <c r="O47" s="482"/>
      <c r="P47" s="482"/>
      <c r="Q47" s="482"/>
    </row>
    <row r="48" spans="1:18" s="374" customFormat="1" ht="17.25" customHeight="1">
      <c r="A48" s="1612" t="s">
        <v>663</v>
      </c>
      <c r="D48" s="482"/>
      <c r="E48" s="482"/>
      <c r="F48" s="482"/>
      <c r="G48" s="482"/>
      <c r="H48" s="482"/>
      <c r="I48" s="482"/>
      <c r="J48" s="482"/>
      <c r="K48" s="482"/>
      <c r="L48" s="482"/>
      <c r="M48" s="482"/>
      <c r="N48" s="482"/>
      <c r="O48" s="482"/>
      <c r="P48" s="482"/>
      <c r="Q48" s="482"/>
    </row>
    <row r="49" spans="1:17" ht="17.25" customHeight="1">
      <c r="A49" s="1486"/>
    </row>
    <row r="50" spans="1:17" ht="15" customHeight="1">
      <c r="A50" s="374"/>
    </row>
    <row r="51" spans="1:17" ht="15" customHeight="1">
      <c r="A51" s="374"/>
    </row>
    <row r="52" spans="1:17" ht="15" customHeight="1">
      <c r="A52" s="374"/>
    </row>
    <row r="53" spans="1:17" ht="15" customHeight="1">
      <c r="A53" s="374"/>
    </row>
    <row r="54" spans="1:17" ht="15" customHeight="1"/>
    <row r="55" spans="1:17" ht="15" customHeight="1"/>
    <row r="56" spans="1:17" ht="15" customHeight="1"/>
    <row r="57" spans="1:17" ht="15" customHeight="1"/>
    <row r="58" spans="1:17" ht="15" customHeight="1"/>
    <row r="59" spans="1:17" ht="15" customHeight="1"/>
    <row r="60" spans="1:17" ht="15" customHeight="1"/>
    <row r="61" spans="1:17" ht="15" customHeight="1"/>
    <row r="62" spans="1:17" ht="15" customHeight="1">
      <c r="D62" s="483"/>
      <c r="E62" s="483"/>
      <c r="F62" s="483"/>
      <c r="G62" s="483"/>
      <c r="H62" s="483"/>
      <c r="I62" s="483"/>
      <c r="J62" s="483"/>
      <c r="K62" s="483"/>
      <c r="L62" s="483"/>
      <c r="M62" s="483"/>
      <c r="N62" s="483"/>
      <c r="O62" s="483"/>
      <c r="P62" s="483"/>
      <c r="Q62" s="483"/>
    </row>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sheetData>
  <mergeCells count="9">
    <mergeCell ref="A7:C7"/>
    <mergeCell ref="A1:Q1"/>
    <mergeCell ref="E4:J4"/>
    <mergeCell ref="E5:E6"/>
    <mergeCell ref="F5:I5"/>
    <mergeCell ref="J5:J6"/>
    <mergeCell ref="N3:Q3"/>
    <mergeCell ref="E3:M3"/>
    <mergeCell ref="K5:Q6"/>
  </mergeCells>
  <conditionalFormatting sqref="D46:Q48">
    <cfRule type="expression" dxfId="8" priority="1" stopIfTrue="1">
      <formula>ABS(D46)&gt;0</formula>
    </cfRule>
  </conditionalFormatting>
  <printOptions horizontalCentered="1"/>
  <pageMargins left="0.31496062992125984" right="0.31496062992125984" top="0.39370078740157483" bottom="0.39370078740157483" header="0.19685039370078741" footer="0.19685039370078741"/>
  <pageSetup scale="61"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657411" r:id="rId4">
          <objectPr defaultSize="0" autoPict="0" r:id="rId5">
            <anchor moveWithCells="1">
              <from>
                <xdr:col>0</xdr:col>
                <xdr:colOff>76200</xdr:colOff>
                <xdr:row>0</xdr:row>
                <xdr:rowOff>104775</xdr:rowOff>
              </from>
              <to>
                <xdr:col>1</xdr:col>
                <xdr:colOff>219075</xdr:colOff>
                <xdr:row>2</xdr:row>
                <xdr:rowOff>57150</xdr:rowOff>
              </to>
            </anchor>
          </objectPr>
        </oleObject>
      </mc:Choice>
      <mc:Fallback>
        <oleObject progId="Word.Document.8" shapeId="657411"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tabColor rgb="FF66FFFF"/>
    <pageSetUpPr fitToPage="1"/>
  </sheetPr>
  <dimension ref="A1:M45"/>
  <sheetViews>
    <sheetView showZeros="0" view="pageBreakPreview" zoomScale="85" zoomScaleNormal="75" zoomScaleSheetLayoutView="85" workbookViewId="0">
      <selection activeCell="D7" sqref="D7"/>
    </sheetView>
  </sheetViews>
  <sheetFormatPr defaultColWidth="8.88671875" defaultRowHeight="15"/>
  <cols>
    <col min="1" max="1" width="2.109375" style="220" customWidth="1"/>
    <col min="2" max="2" width="12.33203125" style="220" customWidth="1"/>
    <col min="3" max="3" width="30.88671875" style="220" customWidth="1"/>
    <col min="4" max="6" width="16.77734375" style="220" customWidth="1"/>
    <col min="7" max="8" width="12.77734375" style="220" hidden="1" customWidth="1"/>
    <col min="9" max="13" width="12.77734375" style="220" customWidth="1"/>
    <col min="14" max="252" width="8.88671875" style="220"/>
    <col min="253" max="255" width="8.88671875" style="220" customWidth="1"/>
    <col min="256" max="256" width="14.21875" style="220" customWidth="1"/>
    <col min="257" max="259" width="12.77734375" style="220" customWidth="1"/>
    <col min="260" max="260" width="13.109375" style="220" customWidth="1"/>
    <col min="261" max="268" width="10.77734375" style="220" customWidth="1"/>
    <col min="269" max="508" width="8.88671875" style="220"/>
    <col min="509" max="511" width="8.88671875" style="220" customWidth="1"/>
    <col min="512" max="512" width="14.21875" style="220" customWidth="1"/>
    <col min="513" max="515" width="12.77734375" style="220" customWidth="1"/>
    <col min="516" max="516" width="13.109375" style="220" customWidth="1"/>
    <col min="517" max="524" width="10.77734375" style="220" customWidth="1"/>
    <col min="525" max="764" width="8.88671875" style="220"/>
    <col min="765" max="767" width="8.88671875" style="220" customWidth="1"/>
    <col min="768" max="768" width="14.21875" style="220" customWidth="1"/>
    <col min="769" max="771" width="12.77734375" style="220" customWidth="1"/>
    <col min="772" max="772" width="13.109375" style="220" customWidth="1"/>
    <col min="773" max="780" width="10.77734375" style="220" customWidth="1"/>
    <col min="781" max="1020" width="8.88671875" style="220"/>
    <col min="1021" max="1023" width="8.88671875" style="220" customWidth="1"/>
    <col min="1024" max="1024" width="14.21875" style="220" customWidth="1"/>
    <col min="1025" max="1027" width="12.77734375" style="220" customWidth="1"/>
    <col min="1028" max="1028" width="13.109375" style="220" customWidth="1"/>
    <col min="1029" max="1036" width="10.77734375" style="220" customWidth="1"/>
    <col min="1037" max="1276" width="8.88671875" style="220"/>
    <col min="1277" max="1279" width="8.88671875" style="220" customWidth="1"/>
    <col min="1280" max="1280" width="14.21875" style="220" customWidth="1"/>
    <col min="1281" max="1283" width="12.77734375" style="220" customWidth="1"/>
    <col min="1284" max="1284" width="13.109375" style="220" customWidth="1"/>
    <col min="1285" max="1292" width="10.77734375" style="220" customWidth="1"/>
    <col min="1293" max="1532" width="8.88671875" style="220"/>
    <col min="1533" max="1535" width="8.88671875" style="220" customWidth="1"/>
    <col min="1536" max="1536" width="14.21875" style="220" customWidth="1"/>
    <col min="1537" max="1539" width="12.77734375" style="220" customWidth="1"/>
    <col min="1540" max="1540" width="13.109375" style="220" customWidth="1"/>
    <col min="1541" max="1548" width="10.77734375" style="220" customWidth="1"/>
    <col min="1549" max="1788" width="8.88671875" style="220"/>
    <col min="1789" max="1791" width="8.88671875" style="220" customWidth="1"/>
    <col min="1792" max="1792" width="14.21875" style="220" customWidth="1"/>
    <col min="1793" max="1795" width="12.77734375" style="220" customWidth="1"/>
    <col min="1796" max="1796" width="13.109375" style="220" customWidth="1"/>
    <col min="1797" max="1804" width="10.77734375" style="220" customWidth="1"/>
    <col min="1805" max="2044" width="8.88671875" style="220"/>
    <col min="2045" max="2047" width="8.88671875" style="220" customWidth="1"/>
    <col min="2048" max="2048" width="14.21875" style="220" customWidth="1"/>
    <col min="2049" max="2051" width="12.77734375" style="220" customWidth="1"/>
    <col min="2052" max="2052" width="13.109375" style="220" customWidth="1"/>
    <col min="2053" max="2060" width="10.77734375" style="220" customWidth="1"/>
    <col min="2061" max="2300" width="8.88671875" style="220"/>
    <col min="2301" max="2303" width="8.88671875" style="220" customWidth="1"/>
    <col min="2304" max="2304" width="14.21875" style="220" customWidth="1"/>
    <col min="2305" max="2307" width="12.77734375" style="220" customWidth="1"/>
    <col min="2308" max="2308" width="13.109375" style="220" customWidth="1"/>
    <col min="2309" max="2316" width="10.77734375" style="220" customWidth="1"/>
    <col min="2317" max="2556" width="8.88671875" style="220"/>
    <col min="2557" max="2559" width="8.88671875" style="220" customWidth="1"/>
    <col min="2560" max="2560" width="14.21875" style="220" customWidth="1"/>
    <col min="2561" max="2563" width="12.77734375" style="220" customWidth="1"/>
    <col min="2564" max="2564" width="13.109375" style="220" customWidth="1"/>
    <col min="2565" max="2572" width="10.77734375" style="220" customWidth="1"/>
    <col min="2573" max="2812" width="8.88671875" style="220"/>
    <col min="2813" max="2815" width="8.88671875" style="220" customWidth="1"/>
    <col min="2816" max="2816" width="14.21875" style="220" customWidth="1"/>
    <col min="2817" max="2819" width="12.77734375" style="220" customWidth="1"/>
    <col min="2820" max="2820" width="13.109375" style="220" customWidth="1"/>
    <col min="2821" max="2828" width="10.77734375" style="220" customWidth="1"/>
    <col min="2829" max="3068" width="8.88671875" style="220"/>
    <col min="3069" max="3071" width="8.88671875" style="220" customWidth="1"/>
    <col min="3072" max="3072" width="14.21875" style="220" customWidth="1"/>
    <col min="3073" max="3075" width="12.77734375" style="220" customWidth="1"/>
    <col min="3076" max="3076" width="13.109375" style="220" customWidth="1"/>
    <col min="3077" max="3084" width="10.77734375" style="220" customWidth="1"/>
    <col min="3085" max="3324" width="8.88671875" style="220"/>
    <col min="3325" max="3327" width="8.88671875" style="220" customWidth="1"/>
    <col min="3328" max="3328" width="14.21875" style="220" customWidth="1"/>
    <col min="3329" max="3331" width="12.77734375" style="220" customWidth="1"/>
    <col min="3332" max="3332" width="13.109375" style="220" customWidth="1"/>
    <col min="3333" max="3340" width="10.77734375" style="220" customWidth="1"/>
    <col min="3341" max="3580" width="8.88671875" style="220"/>
    <col min="3581" max="3583" width="8.88671875" style="220" customWidth="1"/>
    <col min="3584" max="3584" width="14.21875" style="220" customWidth="1"/>
    <col min="3585" max="3587" width="12.77734375" style="220" customWidth="1"/>
    <col min="3588" max="3588" width="13.109375" style="220" customWidth="1"/>
    <col min="3589" max="3596" width="10.77734375" style="220" customWidth="1"/>
    <col min="3597" max="3836" width="8.88671875" style="220"/>
    <col min="3837" max="3839" width="8.88671875" style="220" customWidth="1"/>
    <col min="3840" max="3840" width="14.21875" style="220" customWidth="1"/>
    <col min="3841" max="3843" width="12.77734375" style="220" customWidth="1"/>
    <col min="3844" max="3844" width="13.109375" style="220" customWidth="1"/>
    <col min="3845" max="3852" width="10.77734375" style="220" customWidth="1"/>
    <col min="3853" max="4092" width="8.88671875" style="220"/>
    <col min="4093" max="4095" width="8.88671875" style="220" customWidth="1"/>
    <col min="4096" max="4096" width="14.21875" style="220" customWidth="1"/>
    <col min="4097" max="4099" width="12.77734375" style="220" customWidth="1"/>
    <col min="4100" max="4100" width="13.109375" style="220" customWidth="1"/>
    <col min="4101" max="4108" width="10.77734375" style="220" customWidth="1"/>
    <col min="4109" max="4348" width="8.88671875" style="220"/>
    <col min="4349" max="4351" width="8.88671875" style="220" customWidth="1"/>
    <col min="4352" max="4352" width="14.21875" style="220" customWidth="1"/>
    <col min="4353" max="4355" width="12.77734375" style="220" customWidth="1"/>
    <col min="4356" max="4356" width="13.109375" style="220" customWidth="1"/>
    <col min="4357" max="4364" width="10.77734375" style="220" customWidth="1"/>
    <col min="4365" max="4604" width="8.88671875" style="220"/>
    <col min="4605" max="4607" width="8.88671875" style="220" customWidth="1"/>
    <col min="4608" max="4608" width="14.21875" style="220" customWidth="1"/>
    <col min="4609" max="4611" width="12.77734375" style="220" customWidth="1"/>
    <col min="4612" max="4612" width="13.109375" style="220" customWidth="1"/>
    <col min="4613" max="4620" width="10.77734375" style="220" customWidth="1"/>
    <col min="4621" max="4860" width="8.88671875" style="220"/>
    <col min="4861" max="4863" width="8.88671875" style="220" customWidth="1"/>
    <col min="4864" max="4864" width="14.21875" style="220" customWidth="1"/>
    <col min="4865" max="4867" width="12.77734375" style="220" customWidth="1"/>
    <col min="4868" max="4868" width="13.109375" style="220" customWidth="1"/>
    <col min="4869" max="4876" width="10.77734375" style="220" customWidth="1"/>
    <col min="4877" max="5116" width="8.88671875" style="220"/>
    <col min="5117" max="5119" width="8.88671875" style="220" customWidth="1"/>
    <col min="5120" max="5120" width="14.21875" style="220" customWidth="1"/>
    <col min="5121" max="5123" width="12.77734375" style="220" customWidth="1"/>
    <col min="5124" max="5124" width="13.109375" style="220" customWidth="1"/>
    <col min="5125" max="5132" width="10.77734375" style="220" customWidth="1"/>
    <col min="5133" max="5372" width="8.88671875" style="220"/>
    <col min="5373" max="5375" width="8.88671875" style="220" customWidth="1"/>
    <col min="5376" max="5376" width="14.21875" style="220" customWidth="1"/>
    <col min="5377" max="5379" width="12.77734375" style="220" customWidth="1"/>
    <col min="5380" max="5380" width="13.109375" style="220" customWidth="1"/>
    <col min="5381" max="5388" width="10.77734375" style="220" customWidth="1"/>
    <col min="5389" max="5628" width="8.88671875" style="220"/>
    <col min="5629" max="5631" width="8.88671875" style="220" customWidth="1"/>
    <col min="5632" max="5632" width="14.21875" style="220" customWidth="1"/>
    <col min="5633" max="5635" width="12.77734375" style="220" customWidth="1"/>
    <col min="5636" max="5636" width="13.109375" style="220" customWidth="1"/>
    <col min="5637" max="5644" width="10.77734375" style="220" customWidth="1"/>
    <col min="5645" max="5884" width="8.88671875" style="220"/>
    <col min="5885" max="5887" width="8.88671875" style="220" customWidth="1"/>
    <col min="5888" max="5888" width="14.21875" style="220" customWidth="1"/>
    <col min="5889" max="5891" width="12.77734375" style="220" customWidth="1"/>
    <col min="5892" max="5892" width="13.109375" style="220" customWidth="1"/>
    <col min="5893" max="5900" width="10.77734375" style="220" customWidth="1"/>
    <col min="5901" max="6140" width="8.88671875" style="220"/>
    <col min="6141" max="6143" width="8.88671875" style="220" customWidth="1"/>
    <col min="6144" max="6144" width="14.21875" style="220" customWidth="1"/>
    <col min="6145" max="6147" width="12.77734375" style="220" customWidth="1"/>
    <col min="6148" max="6148" width="13.109375" style="220" customWidth="1"/>
    <col min="6149" max="6156" width="10.77734375" style="220" customWidth="1"/>
    <col min="6157" max="6396" width="8.88671875" style="220"/>
    <col min="6397" max="6399" width="8.88671875" style="220" customWidth="1"/>
    <col min="6400" max="6400" width="14.21875" style="220" customWidth="1"/>
    <col min="6401" max="6403" width="12.77734375" style="220" customWidth="1"/>
    <col min="6404" max="6404" width="13.109375" style="220" customWidth="1"/>
    <col min="6405" max="6412" width="10.77734375" style="220" customWidth="1"/>
    <col min="6413" max="6652" width="8.88671875" style="220"/>
    <col min="6653" max="6655" width="8.88671875" style="220" customWidth="1"/>
    <col min="6656" max="6656" width="14.21875" style="220" customWidth="1"/>
    <col min="6657" max="6659" width="12.77734375" style="220" customWidth="1"/>
    <col min="6660" max="6660" width="13.109375" style="220" customWidth="1"/>
    <col min="6661" max="6668" width="10.77734375" style="220" customWidth="1"/>
    <col min="6669" max="6908" width="8.88671875" style="220"/>
    <col min="6909" max="6911" width="8.88671875" style="220" customWidth="1"/>
    <col min="6912" max="6912" width="14.21875" style="220" customWidth="1"/>
    <col min="6913" max="6915" width="12.77734375" style="220" customWidth="1"/>
    <col min="6916" max="6916" width="13.109375" style="220" customWidth="1"/>
    <col min="6917" max="6924" width="10.77734375" style="220" customWidth="1"/>
    <col min="6925" max="7164" width="8.88671875" style="220"/>
    <col min="7165" max="7167" width="8.88671875" style="220" customWidth="1"/>
    <col min="7168" max="7168" width="14.21875" style="220" customWidth="1"/>
    <col min="7169" max="7171" width="12.77734375" style="220" customWidth="1"/>
    <col min="7172" max="7172" width="13.109375" style="220" customWidth="1"/>
    <col min="7173" max="7180" width="10.77734375" style="220" customWidth="1"/>
    <col min="7181" max="7420" width="8.88671875" style="220"/>
    <col min="7421" max="7423" width="8.88671875" style="220" customWidth="1"/>
    <col min="7424" max="7424" width="14.21875" style="220" customWidth="1"/>
    <col min="7425" max="7427" width="12.77734375" style="220" customWidth="1"/>
    <col min="7428" max="7428" width="13.109375" style="220" customWidth="1"/>
    <col min="7429" max="7436" width="10.77734375" style="220" customWidth="1"/>
    <col min="7437" max="7676" width="8.88671875" style="220"/>
    <col min="7677" max="7679" width="8.88671875" style="220" customWidth="1"/>
    <col min="7680" max="7680" width="14.21875" style="220" customWidth="1"/>
    <col min="7681" max="7683" width="12.77734375" style="220" customWidth="1"/>
    <col min="7684" max="7684" width="13.109375" style="220" customWidth="1"/>
    <col min="7685" max="7692" width="10.77734375" style="220" customWidth="1"/>
    <col min="7693" max="7932" width="8.88671875" style="220"/>
    <col min="7933" max="7935" width="8.88671875" style="220" customWidth="1"/>
    <col min="7936" max="7936" width="14.21875" style="220" customWidth="1"/>
    <col min="7937" max="7939" width="12.77734375" style="220" customWidth="1"/>
    <col min="7940" max="7940" width="13.109375" style="220" customWidth="1"/>
    <col min="7941" max="7948" width="10.77734375" style="220" customWidth="1"/>
    <col min="7949" max="8188" width="8.88671875" style="220"/>
    <col min="8189" max="8191" width="8.88671875" style="220" customWidth="1"/>
    <col min="8192" max="8192" width="14.21875" style="220" customWidth="1"/>
    <col min="8193" max="8195" width="12.77734375" style="220" customWidth="1"/>
    <col min="8196" max="8196" width="13.109375" style="220" customWidth="1"/>
    <col min="8197" max="8204" width="10.77734375" style="220" customWidth="1"/>
    <col min="8205" max="8444" width="8.88671875" style="220"/>
    <col min="8445" max="8447" width="8.88671875" style="220" customWidth="1"/>
    <col min="8448" max="8448" width="14.21875" style="220" customWidth="1"/>
    <col min="8449" max="8451" width="12.77734375" style="220" customWidth="1"/>
    <col min="8452" max="8452" width="13.109375" style="220" customWidth="1"/>
    <col min="8453" max="8460" width="10.77734375" style="220" customWidth="1"/>
    <col min="8461" max="8700" width="8.88671875" style="220"/>
    <col min="8701" max="8703" width="8.88671875" style="220" customWidth="1"/>
    <col min="8704" max="8704" width="14.21875" style="220" customWidth="1"/>
    <col min="8705" max="8707" width="12.77734375" style="220" customWidth="1"/>
    <col min="8708" max="8708" width="13.109375" style="220" customWidth="1"/>
    <col min="8709" max="8716" width="10.77734375" style="220" customWidth="1"/>
    <col min="8717" max="8956" width="8.88671875" style="220"/>
    <col min="8957" max="8959" width="8.88671875" style="220" customWidth="1"/>
    <col min="8960" max="8960" width="14.21875" style="220" customWidth="1"/>
    <col min="8961" max="8963" width="12.77734375" style="220" customWidth="1"/>
    <col min="8964" max="8964" width="13.109375" style="220" customWidth="1"/>
    <col min="8965" max="8972" width="10.77734375" style="220" customWidth="1"/>
    <col min="8973" max="9212" width="8.88671875" style="220"/>
    <col min="9213" max="9215" width="8.88671875" style="220" customWidth="1"/>
    <col min="9216" max="9216" width="14.21875" style="220" customWidth="1"/>
    <col min="9217" max="9219" width="12.77734375" style="220" customWidth="1"/>
    <col min="9220" max="9220" width="13.109375" style="220" customWidth="1"/>
    <col min="9221" max="9228" width="10.77734375" style="220" customWidth="1"/>
    <col min="9229" max="9468" width="8.88671875" style="220"/>
    <col min="9469" max="9471" width="8.88671875" style="220" customWidth="1"/>
    <col min="9472" max="9472" width="14.21875" style="220" customWidth="1"/>
    <col min="9473" max="9475" width="12.77734375" style="220" customWidth="1"/>
    <col min="9476" max="9476" width="13.109375" style="220" customWidth="1"/>
    <col min="9477" max="9484" width="10.77734375" style="220" customWidth="1"/>
    <col min="9485" max="9724" width="8.88671875" style="220"/>
    <col min="9725" max="9727" width="8.88671875" style="220" customWidth="1"/>
    <col min="9728" max="9728" width="14.21875" style="220" customWidth="1"/>
    <col min="9729" max="9731" width="12.77734375" style="220" customWidth="1"/>
    <col min="9732" max="9732" width="13.109375" style="220" customWidth="1"/>
    <col min="9733" max="9740" width="10.77734375" style="220" customWidth="1"/>
    <col min="9741" max="9980" width="8.88671875" style="220"/>
    <col min="9981" max="9983" width="8.88671875" style="220" customWidth="1"/>
    <col min="9984" max="9984" width="14.21875" style="220" customWidth="1"/>
    <col min="9985" max="9987" width="12.77734375" style="220" customWidth="1"/>
    <col min="9988" max="9988" width="13.109375" style="220" customWidth="1"/>
    <col min="9989" max="9996" width="10.77734375" style="220" customWidth="1"/>
    <col min="9997" max="10236" width="8.88671875" style="220"/>
    <col min="10237" max="10239" width="8.88671875" style="220" customWidth="1"/>
    <col min="10240" max="10240" width="14.21875" style="220" customWidth="1"/>
    <col min="10241" max="10243" width="12.77734375" style="220" customWidth="1"/>
    <col min="10244" max="10244" width="13.109375" style="220" customWidth="1"/>
    <col min="10245" max="10252" width="10.77734375" style="220" customWidth="1"/>
    <col min="10253" max="10492" width="8.88671875" style="220"/>
    <col min="10493" max="10495" width="8.88671875" style="220" customWidth="1"/>
    <col min="10496" max="10496" width="14.21875" style="220" customWidth="1"/>
    <col min="10497" max="10499" width="12.77734375" style="220" customWidth="1"/>
    <col min="10500" max="10500" width="13.109375" style="220" customWidth="1"/>
    <col min="10501" max="10508" width="10.77734375" style="220" customWidth="1"/>
    <col min="10509" max="10748" width="8.88671875" style="220"/>
    <col min="10749" max="10751" width="8.88671875" style="220" customWidth="1"/>
    <col min="10752" max="10752" width="14.21875" style="220" customWidth="1"/>
    <col min="10753" max="10755" width="12.77734375" style="220" customWidth="1"/>
    <col min="10756" max="10756" width="13.109375" style="220" customWidth="1"/>
    <col min="10757" max="10764" width="10.77734375" style="220" customWidth="1"/>
    <col min="10765" max="11004" width="8.88671875" style="220"/>
    <col min="11005" max="11007" width="8.88671875" style="220" customWidth="1"/>
    <col min="11008" max="11008" width="14.21875" style="220" customWidth="1"/>
    <col min="11009" max="11011" width="12.77734375" style="220" customWidth="1"/>
    <col min="11012" max="11012" width="13.109375" style="220" customWidth="1"/>
    <col min="11013" max="11020" width="10.77734375" style="220" customWidth="1"/>
    <col min="11021" max="11260" width="8.88671875" style="220"/>
    <col min="11261" max="11263" width="8.88671875" style="220" customWidth="1"/>
    <col min="11264" max="11264" width="14.21875" style="220" customWidth="1"/>
    <col min="11265" max="11267" width="12.77734375" style="220" customWidth="1"/>
    <col min="11268" max="11268" width="13.109375" style="220" customWidth="1"/>
    <col min="11269" max="11276" width="10.77734375" style="220" customWidth="1"/>
    <col min="11277" max="11516" width="8.88671875" style="220"/>
    <col min="11517" max="11519" width="8.88671875" style="220" customWidth="1"/>
    <col min="11520" max="11520" width="14.21875" style="220" customWidth="1"/>
    <col min="11521" max="11523" width="12.77734375" style="220" customWidth="1"/>
    <col min="11524" max="11524" width="13.109375" style="220" customWidth="1"/>
    <col min="11525" max="11532" width="10.77734375" style="220" customWidth="1"/>
    <col min="11533" max="11772" width="8.88671875" style="220"/>
    <col min="11773" max="11775" width="8.88671875" style="220" customWidth="1"/>
    <col min="11776" max="11776" width="14.21875" style="220" customWidth="1"/>
    <col min="11777" max="11779" width="12.77734375" style="220" customWidth="1"/>
    <col min="11780" max="11780" width="13.109375" style="220" customWidth="1"/>
    <col min="11781" max="11788" width="10.77734375" style="220" customWidth="1"/>
    <col min="11789" max="12028" width="8.88671875" style="220"/>
    <col min="12029" max="12031" width="8.88671875" style="220" customWidth="1"/>
    <col min="12032" max="12032" width="14.21875" style="220" customWidth="1"/>
    <col min="12033" max="12035" width="12.77734375" style="220" customWidth="1"/>
    <col min="12036" max="12036" width="13.109375" style="220" customWidth="1"/>
    <col min="12037" max="12044" width="10.77734375" style="220" customWidth="1"/>
    <col min="12045" max="12284" width="8.88671875" style="220"/>
    <col min="12285" max="12287" width="8.88671875" style="220" customWidth="1"/>
    <col min="12288" max="12288" width="14.21875" style="220" customWidth="1"/>
    <col min="12289" max="12291" width="12.77734375" style="220" customWidth="1"/>
    <col min="12292" max="12292" width="13.109375" style="220" customWidth="1"/>
    <col min="12293" max="12300" width="10.77734375" style="220" customWidth="1"/>
    <col min="12301" max="12540" width="8.88671875" style="220"/>
    <col min="12541" max="12543" width="8.88671875" style="220" customWidth="1"/>
    <col min="12544" max="12544" width="14.21875" style="220" customWidth="1"/>
    <col min="12545" max="12547" width="12.77734375" style="220" customWidth="1"/>
    <col min="12548" max="12548" width="13.109375" style="220" customWidth="1"/>
    <col min="12549" max="12556" width="10.77734375" style="220" customWidth="1"/>
    <col min="12557" max="12796" width="8.88671875" style="220"/>
    <col min="12797" max="12799" width="8.88671875" style="220" customWidth="1"/>
    <col min="12800" max="12800" width="14.21875" style="220" customWidth="1"/>
    <col min="12801" max="12803" width="12.77734375" style="220" customWidth="1"/>
    <col min="12804" max="12804" width="13.109375" style="220" customWidth="1"/>
    <col min="12805" max="12812" width="10.77734375" style="220" customWidth="1"/>
    <col min="12813" max="13052" width="8.88671875" style="220"/>
    <col min="13053" max="13055" width="8.88671875" style="220" customWidth="1"/>
    <col min="13056" max="13056" width="14.21875" style="220" customWidth="1"/>
    <col min="13057" max="13059" width="12.77734375" style="220" customWidth="1"/>
    <col min="13060" max="13060" width="13.109375" style="220" customWidth="1"/>
    <col min="13061" max="13068" width="10.77734375" style="220" customWidth="1"/>
    <col min="13069" max="13308" width="8.88671875" style="220"/>
    <col min="13309" max="13311" width="8.88671875" style="220" customWidth="1"/>
    <col min="13312" max="13312" width="14.21875" style="220" customWidth="1"/>
    <col min="13313" max="13315" width="12.77734375" style="220" customWidth="1"/>
    <col min="13316" max="13316" width="13.109375" style="220" customWidth="1"/>
    <col min="13317" max="13324" width="10.77734375" style="220" customWidth="1"/>
    <col min="13325" max="13564" width="8.88671875" style="220"/>
    <col min="13565" max="13567" width="8.88671875" style="220" customWidth="1"/>
    <col min="13568" max="13568" width="14.21875" style="220" customWidth="1"/>
    <col min="13569" max="13571" width="12.77734375" style="220" customWidth="1"/>
    <col min="13572" max="13572" width="13.109375" style="220" customWidth="1"/>
    <col min="13573" max="13580" width="10.77734375" style="220" customWidth="1"/>
    <col min="13581" max="13820" width="8.88671875" style="220"/>
    <col min="13821" max="13823" width="8.88671875" style="220" customWidth="1"/>
    <col min="13824" max="13824" width="14.21875" style="220" customWidth="1"/>
    <col min="13825" max="13827" width="12.77734375" style="220" customWidth="1"/>
    <col min="13828" max="13828" width="13.109375" style="220" customWidth="1"/>
    <col min="13829" max="13836" width="10.77734375" style="220" customWidth="1"/>
    <col min="13837" max="14076" width="8.88671875" style="220"/>
    <col min="14077" max="14079" width="8.88671875" style="220" customWidth="1"/>
    <col min="14080" max="14080" width="14.21875" style="220" customWidth="1"/>
    <col min="14081" max="14083" width="12.77734375" style="220" customWidth="1"/>
    <col min="14084" max="14084" width="13.109375" style="220" customWidth="1"/>
    <col min="14085" max="14092" width="10.77734375" style="220" customWidth="1"/>
    <col min="14093" max="14332" width="8.88671875" style="220"/>
    <col min="14333" max="14335" width="8.88671875" style="220" customWidth="1"/>
    <col min="14336" max="14336" width="14.21875" style="220" customWidth="1"/>
    <col min="14337" max="14339" width="12.77734375" style="220" customWidth="1"/>
    <col min="14340" max="14340" width="13.109375" style="220" customWidth="1"/>
    <col min="14341" max="14348" width="10.77734375" style="220" customWidth="1"/>
    <col min="14349" max="14588" width="8.88671875" style="220"/>
    <col min="14589" max="14591" width="8.88671875" style="220" customWidth="1"/>
    <col min="14592" max="14592" width="14.21875" style="220" customWidth="1"/>
    <col min="14593" max="14595" width="12.77734375" style="220" customWidth="1"/>
    <col min="14596" max="14596" width="13.109375" style="220" customWidth="1"/>
    <col min="14597" max="14604" width="10.77734375" style="220" customWidth="1"/>
    <col min="14605" max="14844" width="8.88671875" style="220"/>
    <col min="14845" max="14847" width="8.88671875" style="220" customWidth="1"/>
    <col min="14848" max="14848" width="14.21875" style="220" customWidth="1"/>
    <col min="14849" max="14851" width="12.77734375" style="220" customWidth="1"/>
    <col min="14852" max="14852" width="13.109375" style="220" customWidth="1"/>
    <col min="14853" max="14860" width="10.77734375" style="220" customWidth="1"/>
    <col min="14861" max="15100" width="8.88671875" style="220"/>
    <col min="15101" max="15103" width="8.88671875" style="220" customWidth="1"/>
    <col min="15104" max="15104" width="14.21875" style="220" customWidth="1"/>
    <col min="15105" max="15107" width="12.77734375" style="220" customWidth="1"/>
    <col min="15108" max="15108" width="13.109375" style="220" customWidth="1"/>
    <col min="15109" max="15116" width="10.77734375" style="220" customWidth="1"/>
    <col min="15117" max="15356" width="8.88671875" style="220"/>
    <col min="15357" max="15359" width="8.88671875" style="220" customWidth="1"/>
    <col min="15360" max="15360" width="14.21875" style="220" customWidth="1"/>
    <col min="15361" max="15363" width="12.77734375" style="220" customWidth="1"/>
    <col min="15364" max="15364" width="13.109375" style="220" customWidth="1"/>
    <col min="15365" max="15372" width="10.77734375" style="220" customWidth="1"/>
    <col min="15373" max="15612" width="8.88671875" style="220"/>
    <col min="15613" max="15615" width="8.88671875" style="220" customWidth="1"/>
    <col min="15616" max="15616" width="14.21875" style="220" customWidth="1"/>
    <col min="15617" max="15619" width="12.77734375" style="220" customWidth="1"/>
    <col min="15620" max="15620" width="13.109375" style="220" customWidth="1"/>
    <col min="15621" max="15628" width="10.77734375" style="220" customWidth="1"/>
    <col min="15629" max="15868" width="8.88671875" style="220"/>
    <col min="15869" max="15871" width="8.88671875" style="220" customWidth="1"/>
    <col min="15872" max="15872" width="14.21875" style="220" customWidth="1"/>
    <col min="15873" max="15875" width="12.77734375" style="220" customWidth="1"/>
    <col min="15876" max="15876" width="13.109375" style="220" customWidth="1"/>
    <col min="15877" max="15884" width="10.77734375" style="220" customWidth="1"/>
    <col min="15885" max="16124" width="8.88671875" style="220"/>
    <col min="16125" max="16127" width="8.88671875" style="220" customWidth="1"/>
    <col min="16128" max="16128" width="14.21875" style="220" customWidth="1"/>
    <col min="16129" max="16131" width="12.77734375" style="220" customWidth="1"/>
    <col min="16132" max="16132" width="13.109375" style="220" customWidth="1"/>
    <col min="16133" max="16140" width="10.77734375" style="220" customWidth="1"/>
    <col min="16141" max="16384" width="8.88671875" style="220"/>
  </cols>
  <sheetData>
    <row r="1" spans="1:13" ht="36" customHeight="1">
      <c r="A1" s="2268" t="s">
        <v>953</v>
      </c>
      <c r="B1" s="2268"/>
      <c r="C1" s="2268"/>
      <c r="D1" s="2268"/>
      <c r="E1" s="2268"/>
      <c r="F1" s="2268"/>
      <c r="G1" s="2268"/>
      <c r="H1" s="2268"/>
      <c r="I1" s="2268"/>
      <c r="J1" s="2268"/>
      <c r="K1" s="2268"/>
      <c r="L1" s="2268"/>
      <c r="M1" s="2268"/>
    </row>
    <row r="2" spans="1:13" ht="12" customHeight="1" thickBot="1"/>
    <row r="3" spans="1:13" s="463" customFormat="1" ht="17.25" customHeight="1">
      <c r="D3" s="2260">
        <v>2017</v>
      </c>
      <c r="E3" s="2261"/>
      <c r="F3" s="2261"/>
      <c r="G3" s="2262"/>
      <c r="H3" s="2261"/>
      <c r="I3" s="2261"/>
      <c r="J3" s="2257">
        <v>2016</v>
      </c>
      <c r="K3" s="2258"/>
      <c r="L3" s="2258"/>
      <c r="M3" s="2259"/>
    </row>
    <row r="4" spans="1:13" ht="17.25" customHeight="1" thickBot="1">
      <c r="A4" s="333"/>
      <c r="B4" s="333"/>
      <c r="C4" s="333"/>
      <c r="D4" s="2285" t="s">
        <v>3</v>
      </c>
      <c r="E4" s="2286"/>
      <c r="F4" s="2287"/>
      <c r="G4" s="2118" t="s">
        <v>2</v>
      </c>
      <c r="H4" s="1997" t="s">
        <v>3</v>
      </c>
      <c r="I4" s="1947" t="s">
        <v>4</v>
      </c>
      <c r="J4" s="1783" t="s">
        <v>1</v>
      </c>
      <c r="K4" s="1784" t="s">
        <v>2</v>
      </c>
      <c r="L4" s="1785" t="s">
        <v>3</v>
      </c>
      <c r="M4" s="1786" t="s">
        <v>4</v>
      </c>
    </row>
    <row r="5" spans="1:13" ht="36" customHeight="1" thickBot="1">
      <c r="A5" s="484" t="s">
        <v>171</v>
      </c>
      <c r="B5" s="212"/>
      <c r="C5" s="212"/>
      <c r="D5" s="1613" t="s">
        <v>510</v>
      </c>
      <c r="E5" s="1614" t="s">
        <v>756</v>
      </c>
      <c r="F5" s="1616" t="s">
        <v>5</v>
      </c>
      <c r="G5" s="1615" t="s">
        <v>5</v>
      </c>
      <c r="H5" s="1617" t="s">
        <v>5</v>
      </c>
      <c r="I5" s="1616" t="s">
        <v>5</v>
      </c>
      <c r="J5" s="1787" t="s">
        <v>5</v>
      </c>
      <c r="K5" s="1617" t="s">
        <v>5</v>
      </c>
      <c r="L5" s="1618" t="s">
        <v>5</v>
      </c>
      <c r="M5" s="1616" t="s">
        <v>5</v>
      </c>
    </row>
    <row r="6" spans="1:13" ht="17.25" customHeight="1">
      <c r="A6" s="213"/>
      <c r="B6" s="214"/>
      <c r="C6" s="215"/>
      <c r="D6" s="2125"/>
      <c r="E6" s="2126"/>
      <c r="F6" s="1948"/>
      <c r="G6" s="1399"/>
      <c r="H6" s="1762"/>
      <c r="I6" s="1948"/>
      <c r="J6" s="1788"/>
      <c r="K6" s="1762"/>
      <c r="L6" s="211"/>
      <c r="M6" s="1789"/>
    </row>
    <row r="7" spans="1:13" ht="17.25" customHeight="1">
      <c r="A7" s="2277" t="s">
        <v>511</v>
      </c>
      <c r="B7" s="2278"/>
      <c r="C7" s="2279"/>
      <c r="D7" s="2032">
        <v>50250</v>
      </c>
      <c r="E7" s="2127">
        <v>4898</v>
      </c>
      <c r="F7" s="1489">
        <v>55148</v>
      </c>
      <c r="G7" s="1488">
        <v>55148</v>
      </c>
      <c r="H7" s="1998">
        <v>55148</v>
      </c>
      <c r="I7" s="1489">
        <v>55903</v>
      </c>
      <c r="J7" s="2028">
        <v>55848</v>
      </c>
      <c r="K7" s="2035">
        <v>55150</v>
      </c>
      <c r="L7" s="1998">
        <v>56684</v>
      </c>
      <c r="M7" s="1489">
        <v>55743</v>
      </c>
    </row>
    <row r="8" spans="1:13" ht="17.25" customHeight="1">
      <c r="A8" s="216"/>
      <c r="B8" s="2269" t="s">
        <v>512</v>
      </c>
      <c r="C8" s="2270"/>
      <c r="D8" s="2031">
        <v>850</v>
      </c>
      <c r="E8" s="2128">
        <v>39</v>
      </c>
      <c r="F8" s="2129">
        <v>889</v>
      </c>
      <c r="G8" s="2119"/>
      <c r="H8" s="1999"/>
      <c r="I8" s="1455">
        <v>455</v>
      </c>
      <c r="J8" s="2029">
        <v>640</v>
      </c>
      <c r="K8" s="2036">
        <v>-414</v>
      </c>
      <c r="L8" s="1999">
        <v>-368</v>
      </c>
      <c r="M8" s="1455">
        <v>631</v>
      </c>
    </row>
    <row r="9" spans="1:13" ht="17.25" customHeight="1">
      <c r="A9" s="216"/>
      <c r="B9" s="2269" t="s">
        <v>513</v>
      </c>
      <c r="C9" s="2270"/>
      <c r="D9" s="2031">
        <v>70</v>
      </c>
      <c r="E9" s="2128">
        <v>106</v>
      </c>
      <c r="F9" s="2129">
        <v>176</v>
      </c>
      <c r="G9" s="2119"/>
      <c r="H9" s="1999"/>
      <c r="I9" s="1455">
        <v>-832</v>
      </c>
      <c r="J9" s="2029">
        <v>68</v>
      </c>
      <c r="K9" s="2036">
        <v>-135</v>
      </c>
      <c r="L9" s="1999">
        <v>-41</v>
      </c>
      <c r="M9" s="1455">
        <v>-411</v>
      </c>
    </row>
    <row r="10" spans="1:13" ht="17.25" customHeight="1">
      <c r="A10" s="216"/>
      <c r="B10" s="2269" t="s">
        <v>514</v>
      </c>
      <c r="C10" s="2270"/>
      <c r="D10" s="2031">
        <v>0</v>
      </c>
      <c r="E10" s="2128">
        <v>0</v>
      </c>
      <c r="F10" s="2129">
        <v>0</v>
      </c>
      <c r="G10" s="2119"/>
      <c r="H10" s="1999"/>
      <c r="I10" s="1455">
        <v>0</v>
      </c>
      <c r="J10" s="2029">
        <v>-954</v>
      </c>
      <c r="K10" s="2036">
        <v>0</v>
      </c>
      <c r="L10" s="1999">
        <v>8</v>
      </c>
      <c r="M10" s="1455">
        <v>0</v>
      </c>
    </row>
    <row r="11" spans="1:13" ht="17.25" customHeight="1">
      <c r="A11" s="216"/>
      <c r="B11" s="2269" t="s">
        <v>515</v>
      </c>
      <c r="C11" s="2270"/>
      <c r="D11" s="2031">
        <v>0</v>
      </c>
      <c r="E11" s="2128">
        <v>0</v>
      </c>
      <c r="F11" s="2129">
        <v>0</v>
      </c>
      <c r="G11" s="2119"/>
      <c r="H11" s="1999"/>
      <c r="I11" s="1455">
        <v>0</v>
      </c>
      <c r="J11" s="2029">
        <v>0</v>
      </c>
      <c r="K11" s="2036">
        <v>0</v>
      </c>
      <c r="L11" s="1999">
        <v>0</v>
      </c>
      <c r="M11" s="1455">
        <v>0</v>
      </c>
    </row>
    <row r="12" spans="1:13" ht="17.25" customHeight="1">
      <c r="A12" s="216"/>
      <c r="B12" s="2269" t="s">
        <v>516</v>
      </c>
      <c r="C12" s="2270"/>
      <c r="D12" s="2031">
        <v>0</v>
      </c>
      <c r="E12" s="2128">
        <v>0</v>
      </c>
      <c r="F12" s="2129">
        <v>0</v>
      </c>
      <c r="G12" s="2119"/>
      <c r="H12" s="1999"/>
      <c r="I12" s="1455">
        <v>0</v>
      </c>
      <c r="J12" s="2029">
        <v>0</v>
      </c>
      <c r="K12" s="2036">
        <v>790</v>
      </c>
      <c r="L12" s="1999">
        <v>0</v>
      </c>
      <c r="M12" s="1455">
        <v>0</v>
      </c>
    </row>
    <row r="13" spans="1:13" ht="17.25" customHeight="1">
      <c r="A13" s="217"/>
      <c r="B13" s="2283" t="s">
        <v>517</v>
      </c>
      <c r="C13" s="2284"/>
      <c r="D13" s="2031">
        <v>563</v>
      </c>
      <c r="E13" s="2128">
        <v>79</v>
      </c>
      <c r="F13" s="2129">
        <v>642</v>
      </c>
      <c r="G13" s="2119"/>
      <c r="H13" s="1999"/>
      <c r="I13" s="1455">
        <v>-378</v>
      </c>
      <c r="J13" s="2029">
        <v>301</v>
      </c>
      <c r="K13" s="2036">
        <v>457</v>
      </c>
      <c r="L13" s="1999">
        <v>-1133</v>
      </c>
      <c r="M13" s="1455">
        <v>721</v>
      </c>
    </row>
    <row r="14" spans="1:13" ht="17.25" customHeight="1">
      <c r="A14" s="2274" t="s">
        <v>518</v>
      </c>
      <c r="B14" s="2275"/>
      <c r="C14" s="2276"/>
      <c r="D14" s="2033">
        <v>51733</v>
      </c>
      <c r="E14" s="2130">
        <v>5122</v>
      </c>
      <c r="F14" s="1949">
        <v>56855</v>
      </c>
      <c r="G14" s="2120">
        <v>55148</v>
      </c>
      <c r="H14" s="2000">
        <v>55148</v>
      </c>
      <c r="I14" s="1949">
        <v>55148</v>
      </c>
      <c r="J14" s="2030">
        <v>55903</v>
      </c>
      <c r="K14" s="2037">
        <v>55848</v>
      </c>
      <c r="L14" s="2000">
        <v>55150</v>
      </c>
      <c r="M14" s="1949">
        <v>56684</v>
      </c>
    </row>
    <row r="15" spans="1:13" ht="17.25" customHeight="1">
      <c r="A15" s="2280"/>
      <c r="B15" s="2281"/>
      <c r="C15" s="2282"/>
      <c r="D15" s="2131"/>
      <c r="E15" s="2132"/>
      <c r="F15" s="2133"/>
      <c r="G15" s="1400"/>
      <c r="H15" s="2001"/>
      <c r="I15" s="1456"/>
      <c r="J15" s="2031"/>
      <c r="K15" s="2038"/>
      <c r="L15" s="2001"/>
      <c r="M15" s="1456"/>
    </row>
    <row r="16" spans="1:13" ht="17.25" customHeight="1">
      <c r="A16" s="2277" t="s">
        <v>519</v>
      </c>
      <c r="B16" s="2278"/>
      <c r="C16" s="2279"/>
      <c r="D16" s="2134"/>
      <c r="E16" s="2135"/>
      <c r="F16" s="2133">
        <v>3815</v>
      </c>
      <c r="G16" s="2121">
        <v>3815</v>
      </c>
      <c r="H16" s="2002">
        <v>3815</v>
      </c>
      <c r="I16" s="1487">
        <v>2807</v>
      </c>
      <c r="J16" s="2032">
        <v>3291</v>
      </c>
      <c r="K16" s="2039">
        <v>3971</v>
      </c>
      <c r="L16" s="2002">
        <v>3779</v>
      </c>
      <c r="M16" s="1487">
        <v>3965</v>
      </c>
    </row>
    <row r="17" spans="1:13" ht="20.100000000000001" customHeight="1">
      <c r="A17" s="216"/>
      <c r="B17" s="2269" t="s">
        <v>757</v>
      </c>
      <c r="C17" s="2270"/>
      <c r="D17" s="2136"/>
      <c r="E17" s="2137"/>
      <c r="F17" s="2133">
        <v>-1047</v>
      </c>
      <c r="G17" s="2122"/>
      <c r="H17" s="2003"/>
      <c r="I17" s="1456">
        <v>1008</v>
      </c>
      <c r="J17" s="2031">
        <v>-484</v>
      </c>
      <c r="K17" s="2040">
        <v>-680</v>
      </c>
      <c r="L17" s="2003">
        <v>192</v>
      </c>
      <c r="M17" s="1456">
        <v>-186</v>
      </c>
    </row>
    <row r="18" spans="1:13" ht="17.25" customHeight="1">
      <c r="A18" s="216"/>
      <c r="B18" s="2269" t="s">
        <v>514</v>
      </c>
      <c r="C18" s="2270"/>
      <c r="D18" s="2136"/>
      <c r="E18" s="2137"/>
      <c r="F18" s="2133">
        <v>0</v>
      </c>
      <c r="G18" s="2122"/>
      <c r="H18" s="2003"/>
      <c r="I18" s="1456">
        <v>0</v>
      </c>
      <c r="J18" s="2031">
        <v>0</v>
      </c>
      <c r="K18" s="2040">
        <v>0</v>
      </c>
      <c r="L18" s="2003">
        <v>0</v>
      </c>
      <c r="M18" s="1456">
        <v>0</v>
      </c>
    </row>
    <row r="19" spans="1:13" ht="17.25" customHeight="1">
      <c r="A19" s="216"/>
      <c r="B19" s="2269" t="s">
        <v>515</v>
      </c>
      <c r="C19" s="2270"/>
      <c r="D19" s="2136"/>
      <c r="E19" s="2137"/>
      <c r="F19" s="2133">
        <v>0</v>
      </c>
      <c r="G19" s="2122"/>
      <c r="H19" s="2003"/>
      <c r="I19" s="1456">
        <v>0</v>
      </c>
      <c r="J19" s="2031">
        <v>0</v>
      </c>
      <c r="K19" s="2040">
        <v>0</v>
      </c>
      <c r="L19" s="2003">
        <v>0</v>
      </c>
      <c r="M19" s="1456">
        <v>0</v>
      </c>
    </row>
    <row r="20" spans="1:13" ht="17.25" customHeight="1">
      <c r="A20" s="217"/>
      <c r="B20" s="2283" t="s">
        <v>516</v>
      </c>
      <c r="C20" s="2284"/>
      <c r="D20" s="2136"/>
      <c r="E20" s="2137"/>
      <c r="F20" s="2133">
        <v>0</v>
      </c>
      <c r="G20" s="2122"/>
      <c r="H20" s="2003"/>
      <c r="I20" s="1456">
        <v>0</v>
      </c>
      <c r="J20" s="2031">
        <v>0</v>
      </c>
      <c r="K20" s="2040">
        <v>0</v>
      </c>
      <c r="L20" s="2003">
        <v>0</v>
      </c>
      <c r="M20" s="1456">
        <v>0</v>
      </c>
    </row>
    <row r="21" spans="1:13" ht="17.25" customHeight="1">
      <c r="A21" s="2274" t="s">
        <v>520</v>
      </c>
      <c r="B21" s="2275"/>
      <c r="C21" s="2276"/>
      <c r="D21" s="2138"/>
      <c r="E21" s="2139"/>
      <c r="F21" s="2140">
        <v>2768</v>
      </c>
      <c r="G21" s="2123">
        <v>3815</v>
      </c>
      <c r="H21" s="2004">
        <v>3815</v>
      </c>
      <c r="I21" s="1950">
        <v>3815</v>
      </c>
      <c r="J21" s="2033">
        <v>2807</v>
      </c>
      <c r="K21" s="2041">
        <v>3291</v>
      </c>
      <c r="L21" s="2004">
        <v>3971</v>
      </c>
      <c r="M21" s="1950">
        <v>3779</v>
      </c>
    </row>
    <row r="22" spans="1:13" ht="17.25" customHeight="1">
      <c r="A22" s="2280"/>
      <c r="B22" s="2281"/>
      <c r="C22" s="2282"/>
      <c r="D22" s="2141"/>
      <c r="E22" s="2132"/>
      <c r="F22" s="2133"/>
      <c r="G22" s="1400"/>
      <c r="H22" s="2001"/>
      <c r="I22" s="1456"/>
      <c r="J22" s="2031"/>
      <c r="K22" s="2038"/>
      <c r="L22" s="2001"/>
      <c r="M22" s="1456"/>
    </row>
    <row r="23" spans="1:13" ht="17.25" customHeight="1">
      <c r="A23" s="2277" t="s">
        <v>521</v>
      </c>
      <c r="B23" s="2278"/>
      <c r="C23" s="2279"/>
      <c r="D23" s="2134"/>
      <c r="E23" s="2135"/>
      <c r="F23" s="2133">
        <v>9611</v>
      </c>
      <c r="G23" s="2121">
        <v>9611</v>
      </c>
      <c r="H23" s="2002">
        <v>9611</v>
      </c>
      <c r="I23" s="1487">
        <v>9495</v>
      </c>
      <c r="J23" s="2032">
        <v>9391</v>
      </c>
      <c r="K23" s="2039">
        <v>9254</v>
      </c>
      <c r="L23" s="2002">
        <v>9278</v>
      </c>
      <c r="M23" s="1487">
        <v>9127</v>
      </c>
    </row>
    <row r="24" spans="1:13" ht="17.25" customHeight="1">
      <c r="A24" s="216"/>
      <c r="B24" s="2269" t="s">
        <v>522</v>
      </c>
      <c r="C24" s="2270"/>
      <c r="D24" s="2136"/>
      <c r="E24" s="2137"/>
      <c r="F24" s="2133">
        <v>149</v>
      </c>
      <c r="G24" s="2122"/>
      <c r="H24" s="2003"/>
      <c r="I24" s="1456">
        <v>116</v>
      </c>
      <c r="J24" s="2031">
        <v>104</v>
      </c>
      <c r="K24" s="2040">
        <v>137</v>
      </c>
      <c r="L24" s="2003">
        <v>-24</v>
      </c>
      <c r="M24" s="1456">
        <v>151</v>
      </c>
    </row>
    <row r="25" spans="1:13" ht="17.25" customHeight="1">
      <c r="A25" s="217"/>
      <c r="B25" s="2283" t="s">
        <v>516</v>
      </c>
      <c r="C25" s="2284"/>
      <c r="D25" s="2142"/>
      <c r="E25" s="956"/>
      <c r="F25" s="2133">
        <v>0</v>
      </c>
      <c r="G25" s="2122"/>
      <c r="H25" s="2003"/>
      <c r="I25" s="1456">
        <v>0</v>
      </c>
      <c r="J25" s="2031">
        <v>0</v>
      </c>
      <c r="K25" s="2040">
        <v>0</v>
      </c>
      <c r="L25" s="2003">
        <v>0</v>
      </c>
      <c r="M25" s="1456">
        <v>0</v>
      </c>
    </row>
    <row r="26" spans="1:13" ht="17.25" customHeight="1">
      <c r="A26" s="2274" t="s">
        <v>523</v>
      </c>
      <c r="B26" s="2275"/>
      <c r="C26" s="2276"/>
      <c r="D26" s="2143"/>
      <c r="E26" s="957"/>
      <c r="F26" s="1950">
        <v>9760</v>
      </c>
      <c r="G26" s="2123">
        <v>9611</v>
      </c>
      <c r="H26" s="2004">
        <v>9611</v>
      </c>
      <c r="I26" s="1950">
        <v>9611</v>
      </c>
      <c r="J26" s="2033">
        <v>9495</v>
      </c>
      <c r="K26" s="2041">
        <v>9391</v>
      </c>
      <c r="L26" s="2004">
        <v>9254</v>
      </c>
      <c r="M26" s="1950">
        <v>9278</v>
      </c>
    </row>
    <row r="27" spans="1:13" ht="17.25" customHeight="1">
      <c r="A27" s="216"/>
      <c r="B27" s="218"/>
      <c r="C27" s="219"/>
      <c r="D27" s="2141"/>
      <c r="E27" s="2132"/>
      <c r="F27" s="2133"/>
      <c r="G27" s="1400"/>
      <c r="H27" s="2001"/>
      <c r="I27" s="1456"/>
      <c r="J27" s="2031"/>
      <c r="K27" s="2038"/>
      <c r="L27" s="2001"/>
      <c r="M27" s="1456"/>
    </row>
    <row r="28" spans="1:13" ht="17.25" customHeight="1" thickBot="1">
      <c r="A28" s="2271" t="s">
        <v>524</v>
      </c>
      <c r="B28" s="2272"/>
      <c r="C28" s="2273"/>
      <c r="D28" s="958"/>
      <c r="E28" s="2144"/>
      <c r="F28" s="2145">
        <v>69383</v>
      </c>
      <c r="G28" s="2124">
        <v>68574</v>
      </c>
      <c r="H28" s="2005">
        <v>68574</v>
      </c>
      <c r="I28" s="1790">
        <v>68574</v>
      </c>
      <c r="J28" s="2034">
        <v>68205</v>
      </c>
      <c r="K28" s="2042">
        <v>68530</v>
      </c>
      <c r="L28" s="2005">
        <v>68375</v>
      </c>
      <c r="M28" s="1790">
        <v>69741</v>
      </c>
    </row>
    <row r="29" spans="1:13" s="374" customFormat="1" ht="17.25" customHeight="1">
      <c r="D29" s="482"/>
      <c r="E29" s="482"/>
      <c r="F29" s="482"/>
      <c r="G29" s="482"/>
      <c r="H29" s="482"/>
      <c r="I29" s="482"/>
      <c r="J29" s="482"/>
      <c r="K29" s="482"/>
      <c r="L29" s="482"/>
      <c r="M29" s="482"/>
    </row>
    <row r="30" spans="1:13" s="374" customFormat="1" ht="17.25" customHeight="1">
      <c r="A30" s="1486" t="s">
        <v>668</v>
      </c>
      <c r="D30" s="482"/>
      <c r="E30" s="482"/>
      <c r="F30" s="482"/>
      <c r="G30" s="482"/>
      <c r="H30" s="482"/>
      <c r="I30" s="482"/>
      <c r="J30" s="482"/>
      <c r="K30" s="482"/>
      <c r="L30" s="482"/>
      <c r="M30" s="482"/>
    </row>
    <row r="31" spans="1:13" s="374" customFormat="1" ht="17.25" customHeight="1">
      <c r="A31" s="1486" t="s">
        <v>669</v>
      </c>
      <c r="D31" s="482"/>
      <c r="E31" s="482"/>
      <c r="F31" s="482"/>
      <c r="G31" s="482"/>
      <c r="H31" s="482"/>
      <c r="I31" s="482"/>
      <c r="J31" s="482"/>
      <c r="K31" s="482"/>
      <c r="L31" s="482"/>
      <c r="M31" s="482"/>
    </row>
    <row r="32" spans="1:13" ht="17.25" customHeight="1">
      <c r="A32" s="1612" t="s">
        <v>999</v>
      </c>
    </row>
    <row r="33" spans="4:13" ht="17.25" customHeight="1"/>
    <row r="45" spans="4:13" ht="35.25">
      <c r="D45" s="483"/>
      <c r="E45" s="483"/>
      <c r="F45" s="483"/>
      <c r="G45" s="483"/>
      <c r="H45" s="483"/>
      <c r="I45" s="483"/>
      <c r="J45" s="483"/>
      <c r="K45" s="483"/>
      <c r="L45" s="483"/>
      <c r="M45" s="483"/>
    </row>
  </sheetData>
  <customSheetViews>
    <customSheetView guid="{8A450B70-B9B2-45BD-9C86-916B7D35EE29}" scale="70" showPageBreaks="1" zeroValues="0" fitToPage="1" printArea="1" view="pageBreakPreview">
      <selection sqref="A1:H1"/>
      <pageMargins left="0.31496062992125984" right="0.31496062992125984" top="0.39370078740157483" bottom="0.39370078740157483" header="0.19685039370078741" footer="0.19685039370078741"/>
      <printOptions horizontalCentered="1"/>
      <pageSetup scale="76" orientation="landscape" r:id="rId1"/>
      <headerFooter scaleWithDoc="0" alignWithMargins="0">
        <oddFooter>&amp;L&amp;"MetaBookLF-Roman,Italique"&amp;10National Bank of Canada - Supplementary Regulatory Capital Disclosure&amp;R&amp;"MetaBookLF-Roman,Italique"&amp;10page 8</oddFooter>
      </headerFooter>
    </customSheetView>
  </customSheetViews>
  <mergeCells count="25">
    <mergeCell ref="J3:M3"/>
    <mergeCell ref="D4:F4"/>
    <mergeCell ref="B13:C13"/>
    <mergeCell ref="B12:C12"/>
    <mergeCell ref="B11:C11"/>
    <mergeCell ref="B10:C10"/>
    <mergeCell ref="B9:C9"/>
    <mergeCell ref="B8:C8"/>
    <mergeCell ref="D3:I3"/>
    <mergeCell ref="A1:M1"/>
    <mergeCell ref="B19:C19"/>
    <mergeCell ref="B17:C17"/>
    <mergeCell ref="A28:C28"/>
    <mergeCell ref="A21:C21"/>
    <mergeCell ref="A16:C16"/>
    <mergeCell ref="B18:C18"/>
    <mergeCell ref="A22:C22"/>
    <mergeCell ref="A23:C23"/>
    <mergeCell ref="A26:C26"/>
    <mergeCell ref="B25:C25"/>
    <mergeCell ref="B24:C24"/>
    <mergeCell ref="B20:C20"/>
    <mergeCell ref="A7:C7"/>
    <mergeCell ref="A14:C14"/>
    <mergeCell ref="A15:C15"/>
  </mergeCells>
  <conditionalFormatting sqref="D29:M31">
    <cfRule type="expression" dxfId="7" priority="1" stopIfTrue="1">
      <formula>ABS(D29)&gt;0</formula>
    </cfRule>
  </conditionalFormatting>
  <printOptions horizontalCentered="1"/>
  <pageMargins left="0.31496062992125984" right="0.31496062992125984" top="0.39370078740157483" bottom="0.39370078740157483" header="0.19685039370078741" footer="0.19685039370078741"/>
  <pageSetup scale="69" orientation="landscape" r:id="rId2"/>
  <headerFooter scaleWithDoc="0" alignWithMargins="0">
    <oddFooter>&amp;L&amp;"MetaBookLF-Roman,Italique"&amp;8National Bank of Canada - Supplementary Regulatory Capital Disclosure&amp;R&amp;"MetaBookLF-Roman,Italique"&amp;8page &amp;P</oddFooter>
  </headerFooter>
  <colBreaks count="1" manualBreakCount="1">
    <brk id="11" max="1048575" man="1"/>
  </colBreaks>
  <drawing r:id="rId3"/>
  <legacyDrawing r:id="rId4"/>
  <oleObjects>
    <mc:AlternateContent xmlns:mc="http://schemas.openxmlformats.org/markup-compatibility/2006">
      <mc:Choice Requires="x14">
        <oleObject progId="Word.Document.8" shapeId="535554" r:id="rId5">
          <objectPr defaultSize="0" autoPict="0" r:id="rId6">
            <anchor moveWithCells="1">
              <from>
                <xdr:col>0</xdr:col>
                <xdr:colOff>57150</xdr:colOff>
                <xdr:row>0</xdr:row>
                <xdr:rowOff>76200</xdr:rowOff>
              </from>
              <to>
                <xdr:col>1</xdr:col>
                <xdr:colOff>171450</xdr:colOff>
                <xdr:row>2</xdr:row>
                <xdr:rowOff>76200</xdr:rowOff>
              </to>
            </anchor>
          </objectPr>
        </oleObject>
      </mc:Choice>
      <mc:Fallback>
        <oleObject progId="Word.Document.8" shapeId="535554" r:id="rId5"/>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0">
    <tabColor rgb="FF66FFFF"/>
    <pageSetUpPr fitToPage="1"/>
  </sheetPr>
  <dimension ref="A1:L89"/>
  <sheetViews>
    <sheetView showGridLines="0" showZeros="0" defaultGridColor="0" view="pageBreakPreview" colorId="22" zoomScale="85" zoomScaleNormal="75" zoomScaleSheetLayoutView="85" workbookViewId="0">
      <selection activeCell="A9" sqref="A9"/>
    </sheetView>
  </sheetViews>
  <sheetFormatPr defaultColWidth="10.77734375" defaultRowHeight="15"/>
  <cols>
    <col min="1" max="1" width="48.88671875" style="220" customWidth="1"/>
    <col min="2" max="2" width="13.77734375" style="225" customWidth="1"/>
    <col min="3" max="9" width="13.77734375" style="220" customWidth="1"/>
    <col min="10" max="10" width="5.77734375" style="220" customWidth="1"/>
    <col min="11" max="11" width="14.21875" style="220" customWidth="1"/>
    <col min="12" max="247" width="8.88671875" style="220" customWidth="1"/>
    <col min="248" max="248" width="26.21875" style="220" customWidth="1"/>
    <col min="249" max="252" width="12.109375" style="220" customWidth="1"/>
    <col min="253" max="16384" width="10.77734375" style="220"/>
  </cols>
  <sheetData>
    <row r="1" spans="1:11" ht="36" customHeight="1">
      <c r="A1" s="2246" t="s">
        <v>857</v>
      </c>
      <c r="B1" s="2246"/>
      <c r="C1" s="2246"/>
      <c r="D1" s="2246"/>
      <c r="E1" s="2246"/>
      <c r="F1" s="2246"/>
      <c r="G1" s="2246"/>
      <c r="H1" s="2246"/>
      <c r="I1" s="2246"/>
    </row>
    <row r="2" spans="1:11" ht="12" customHeight="1" thickBot="1"/>
    <row r="3" spans="1:11" ht="17.25" customHeight="1">
      <c r="B3" s="2289" t="s">
        <v>986</v>
      </c>
      <c r="C3" s="2290"/>
      <c r="D3" s="2290"/>
      <c r="E3" s="2290"/>
      <c r="F3" s="2290"/>
      <c r="G3" s="2290"/>
      <c r="H3" s="2290"/>
      <c r="I3" s="2291"/>
    </row>
    <row r="4" spans="1:11" ht="17.25" customHeight="1">
      <c r="B4" s="2292" t="s">
        <v>446</v>
      </c>
      <c r="C4" s="2293"/>
      <c r="D4" s="2293"/>
      <c r="E4" s="2293"/>
      <c r="F4" s="2294"/>
      <c r="G4" s="2295" t="s">
        <v>447</v>
      </c>
      <c r="H4" s="2294"/>
      <c r="I4" s="2296" t="s">
        <v>856</v>
      </c>
    </row>
    <row r="5" spans="1:11" ht="17.25" customHeight="1">
      <c r="B5" s="2292" t="s">
        <v>448</v>
      </c>
      <c r="C5" s="2294"/>
      <c r="D5" s="2295" t="s">
        <v>447</v>
      </c>
      <c r="E5" s="2293"/>
      <c r="F5" s="2294"/>
      <c r="G5" s="2299" t="s">
        <v>449</v>
      </c>
      <c r="H5" s="2299" t="s">
        <v>761</v>
      </c>
      <c r="I5" s="2297"/>
    </row>
    <row r="6" spans="1:11" ht="60" customHeight="1" thickBot="1">
      <c r="A6" s="332" t="s">
        <v>171</v>
      </c>
      <c r="B6" s="1619" t="s">
        <v>71</v>
      </c>
      <c r="C6" s="1620" t="s">
        <v>9</v>
      </c>
      <c r="D6" s="1620" t="s">
        <v>20</v>
      </c>
      <c r="E6" s="1620" t="s">
        <v>450</v>
      </c>
      <c r="F6" s="1620" t="s">
        <v>481</v>
      </c>
      <c r="G6" s="2300"/>
      <c r="H6" s="2300"/>
      <c r="I6" s="2298"/>
    </row>
    <row r="7" spans="1:11" ht="15" customHeight="1">
      <c r="A7" s="441"/>
      <c r="B7" s="485"/>
      <c r="C7" s="486"/>
      <c r="D7" s="486"/>
      <c r="E7" s="487"/>
      <c r="F7" s="488"/>
      <c r="G7" s="489"/>
      <c r="H7" s="489"/>
      <c r="I7" s="490"/>
    </row>
    <row r="8" spans="1:11" ht="17.25" customHeight="1">
      <c r="A8" s="452" t="s">
        <v>11</v>
      </c>
      <c r="B8" s="452"/>
      <c r="C8" s="489"/>
      <c r="D8" s="486"/>
      <c r="E8" s="487"/>
      <c r="F8" s="488"/>
      <c r="G8" s="489"/>
      <c r="H8" s="489"/>
      <c r="I8" s="490"/>
    </row>
    <row r="9" spans="1:11" ht="20.100000000000001" customHeight="1">
      <c r="A9" s="491" t="s">
        <v>758</v>
      </c>
      <c r="B9" s="1133">
        <v>9107</v>
      </c>
      <c r="C9" s="1134">
        <v>0</v>
      </c>
      <c r="D9" s="1134">
        <v>0</v>
      </c>
      <c r="E9" s="1135">
        <v>0</v>
      </c>
      <c r="F9" s="1136">
        <v>0</v>
      </c>
      <c r="G9" s="1134"/>
      <c r="H9" s="1134">
        <v>663</v>
      </c>
      <c r="I9" s="1137">
        <v>9770</v>
      </c>
      <c r="K9" s="492"/>
    </row>
    <row r="10" spans="1:11" ht="17.25" customHeight="1">
      <c r="A10" s="443"/>
      <c r="B10" s="1138"/>
      <c r="C10" s="1077"/>
      <c r="D10" s="1077"/>
      <c r="E10" s="1139"/>
      <c r="F10" s="1140"/>
      <c r="G10" s="1077"/>
      <c r="H10" s="1077"/>
      <c r="I10" s="1141"/>
    </row>
    <row r="11" spans="1:11" ht="17.25" customHeight="1">
      <c r="A11" s="493" t="s">
        <v>6</v>
      </c>
      <c r="B11" s="1142"/>
      <c r="C11" s="1077"/>
      <c r="D11" s="1077"/>
      <c r="E11" s="1139"/>
      <c r="F11" s="1140"/>
      <c r="G11" s="1077"/>
      <c r="H11" s="1077"/>
      <c r="I11" s="1141"/>
    </row>
    <row r="12" spans="1:11" ht="17.25" customHeight="1">
      <c r="A12" s="494" t="s">
        <v>451</v>
      </c>
      <c r="B12" s="1143">
        <v>8463</v>
      </c>
      <c r="C12" s="1077">
        <v>0</v>
      </c>
      <c r="D12" s="1077">
        <v>0</v>
      </c>
      <c r="E12" s="1077">
        <v>0</v>
      </c>
      <c r="F12" s="1077">
        <v>0</v>
      </c>
      <c r="G12" s="1077">
        <v>38533</v>
      </c>
      <c r="H12" s="1077">
        <v>0</v>
      </c>
      <c r="I12" s="1141">
        <v>46996</v>
      </c>
      <c r="K12" s="492"/>
    </row>
    <row r="13" spans="1:11" ht="17.25" customHeight="1">
      <c r="A13" s="447" t="s">
        <v>452</v>
      </c>
      <c r="B13" s="1143">
        <v>10536</v>
      </c>
      <c r="C13" s="1077">
        <v>0</v>
      </c>
      <c r="D13" s="1077">
        <v>0</v>
      </c>
      <c r="E13" s="1077">
        <v>0</v>
      </c>
      <c r="F13" s="1077">
        <v>0</v>
      </c>
      <c r="G13" s="1077">
        <v>0</v>
      </c>
      <c r="H13" s="1077">
        <v>126</v>
      </c>
      <c r="I13" s="1141">
        <v>10662</v>
      </c>
      <c r="K13" s="492"/>
    </row>
    <row r="14" spans="1:11" ht="17.25" customHeight="1">
      <c r="A14" s="447" t="s">
        <v>957</v>
      </c>
      <c r="B14" s="1143">
        <v>7435</v>
      </c>
      <c r="C14" s="1077">
        <v>0</v>
      </c>
      <c r="D14" s="1077">
        <v>0</v>
      </c>
      <c r="E14" s="1077">
        <v>0</v>
      </c>
      <c r="F14" s="1077">
        <v>0</v>
      </c>
      <c r="G14" s="1077">
        <v>0</v>
      </c>
      <c r="H14" s="1077">
        <v>0</v>
      </c>
      <c r="I14" s="1141">
        <v>7435</v>
      </c>
      <c r="K14" s="492"/>
    </row>
    <row r="15" spans="1:11" ht="17.25" customHeight="1">
      <c r="A15" s="495"/>
      <c r="B15" s="1144">
        <v>26434</v>
      </c>
      <c r="C15" s="1145">
        <v>0</v>
      </c>
      <c r="D15" s="1145">
        <v>0</v>
      </c>
      <c r="E15" s="1145">
        <v>0</v>
      </c>
      <c r="F15" s="1145">
        <v>0</v>
      </c>
      <c r="G15" s="1145">
        <v>38533</v>
      </c>
      <c r="H15" s="1145">
        <v>126</v>
      </c>
      <c r="I15" s="1146">
        <v>65093</v>
      </c>
      <c r="K15" s="492"/>
    </row>
    <row r="16" spans="1:11" ht="17.25" customHeight="1">
      <c r="A16" s="447"/>
      <c r="B16" s="1147"/>
      <c r="C16" s="1077"/>
      <c r="D16" s="1077"/>
      <c r="E16" s="1139"/>
      <c r="F16" s="1140"/>
      <c r="G16" s="1077"/>
      <c r="H16" s="1077"/>
      <c r="I16" s="1141"/>
    </row>
    <row r="17" spans="1:11" ht="33" customHeight="1">
      <c r="A17" s="496" t="s">
        <v>763</v>
      </c>
      <c r="B17" s="1148">
        <v>0</v>
      </c>
      <c r="C17" s="1134">
        <v>0</v>
      </c>
      <c r="D17" s="1134">
        <v>0</v>
      </c>
      <c r="E17" s="1135">
        <v>17481</v>
      </c>
      <c r="F17" s="1136">
        <v>0</v>
      </c>
      <c r="G17" s="1134">
        <v>0</v>
      </c>
      <c r="H17" s="1134">
        <v>0</v>
      </c>
      <c r="I17" s="1137">
        <v>17481</v>
      </c>
      <c r="K17" s="492"/>
    </row>
    <row r="18" spans="1:11" ht="17.25" customHeight="1">
      <c r="A18" s="443"/>
      <c r="B18" s="1147"/>
      <c r="C18" s="1077"/>
      <c r="D18" s="1077"/>
      <c r="E18" s="1139"/>
      <c r="F18" s="1140"/>
      <c r="G18" s="1077"/>
      <c r="H18" s="1077"/>
      <c r="I18" s="1141"/>
    </row>
    <row r="19" spans="1:11" ht="17.25" customHeight="1">
      <c r="A19" s="443" t="s">
        <v>12</v>
      </c>
      <c r="B19" s="1147"/>
      <c r="C19" s="1077"/>
      <c r="D19" s="1077"/>
      <c r="E19" s="1139"/>
      <c r="F19" s="1140"/>
      <c r="G19" s="1077"/>
      <c r="H19" s="1077"/>
      <c r="I19" s="1141"/>
    </row>
    <row r="20" spans="1:11" ht="20.100000000000001" customHeight="1">
      <c r="A20" s="447" t="s">
        <v>760</v>
      </c>
      <c r="B20" s="1143">
        <v>30656</v>
      </c>
      <c r="C20" s="1077">
        <v>19016</v>
      </c>
      <c r="D20" s="1077">
        <v>0</v>
      </c>
      <c r="E20" s="1139">
        <v>0</v>
      </c>
      <c r="F20" s="1140">
        <v>0</v>
      </c>
      <c r="G20" s="1077">
        <v>0</v>
      </c>
      <c r="H20" s="1077">
        <v>0</v>
      </c>
      <c r="I20" s="1141">
        <v>49672</v>
      </c>
      <c r="K20" s="492"/>
    </row>
    <row r="21" spans="1:11" ht="17.25" customHeight="1">
      <c r="A21" s="447" t="s">
        <v>324</v>
      </c>
      <c r="B21" s="1143">
        <v>0</v>
      </c>
      <c r="C21" s="1077">
        <v>34053</v>
      </c>
      <c r="D21" s="1077">
        <v>1389</v>
      </c>
      <c r="E21" s="1139">
        <v>0</v>
      </c>
      <c r="F21" s="1140">
        <v>0</v>
      </c>
      <c r="G21" s="1077">
        <v>0</v>
      </c>
      <c r="H21" s="1077">
        <v>0</v>
      </c>
      <c r="I21" s="1141">
        <v>35442</v>
      </c>
      <c r="K21" s="492"/>
    </row>
    <row r="22" spans="1:11" s="388" customFormat="1" ht="17.25" customHeight="1">
      <c r="A22" s="497" t="s">
        <v>453</v>
      </c>
      <c r="B22" s="1148">
        <v>37633</v>
      </c>
      <c r="C22" s="1134">
        <v>1848</v>
      </c>
      <c r="D22" s="1134">
        <v>0</v>
      </c>
      <c r="E22" s="1136">
        <v>0</v>
      </c>
      <c r="F22" s="1136">
        <v>0</v>
      </c>
      <c r="G22" s="1134">
        <v>0</v>
      </c>
      <c r="H22" s="1134">
        <v>0</v>
      </c>
      <c r="I22" s="1137">
        <v>39481</v>
      </c>
      <c r="K22" s="492"/>
    </row>
    <row r="23" spans="1:11" ht="17.25" customHeight="1">
      <c r="A23" s="447"/>
      <c r="B23" s="1143">
        <v>68289</v>
      </c>
      <c r="C23" s="1077">
        <v>54917</v>
      </c>
      <c r="D23" s="1077">
        <v>1389</v>
      </c>
      <c r="E23" s="1139">
        <v>0</v>
      </c>
      <c r="F23" s="1140">
        <v>0</v>
      </c>
      <c r="G23" s="1077">
        <v>0</v>
      </c>
      <c r="H23" s="1077">
        <v>0</v>
      </c>
      <c r="I23" s="1141">
        <v>124595</v>
      </c>
      <c r="K23" s="492"/>
    </row>
    <row r="24" spans="1:11" ht="17.25" customHeight="1">
      <c r="A24" s="447" t="s">
        <v>326</v>
      </c>
      <c r="B24" s="1143">
        <v>5932</v>
      </c>
      <c r="C24" s="1077">
        <v>0</v>
      </c>
      <c r="D24" s="1077">
        <v>0</v>
      </c>
      <c r="E24" s="1139">
        <v>0</v>
      </c>
      <c r="F24" s="1140">
        <v>0</v>
      </c>
      <c r="G24" s="1077">
        <v>0</v>
      </c>
      <c r="H24" s="1077">
        <v>0</v>
      </c>
      <c r="I24" s="1141">
        <v>5932</v>
      </c>
      <c r="K24" s="492"/>
    </row>
    <row r="25" spans="1:11" ht="17.25" customHeight="1">
      <c r="A25" s="447" t="s">
        <v>945</v>
      </c>
      <c r="B25" s="1148">
        <v>-154</v>
      </c>
      <c r="C25" s="1077">
        <v>-34</v>
      </c>
      <c r="D25" s="1077">
        <v>0</v>
      </c>
      <c r="E25" s="1139">
        <v>0</v>
      </c>
      <c r="F25" s="1140">
        <v>0</v>
      </c>
      <c r="G25" s="1077">
        <v>0</v>
      </c>
      <c r="H25" s="1077">
        <v>-574</v>
      </c>
      <c r="I25" s="1141">
        <v>-762</v>
      </c>
      <c r="K25" s="492"/>
    </row>
    <row r="26" spans="1:11" ht="17.25" customHeight="1">
      <c r="A26" s="495"/>
      <c r="B26" s="1148">
        <v>74067</v>
      </c>
      <c r="C26" s="1145">
        <v>54883</v>
      </c>
      <c r="D26" s="1145">
        <v>1389</v>
      </c>
      <c r="E26" s="1149">
        <v>0</v>
      </c>
      <c r="F26" s="1150">
        <v>0</v>
      </c>
      <c r="G26" s="1145">
        <v>0</v>
      </c>
      <c r="H26" s="1145">
        <v>-574</v>
      </c>
      <c r="I26" s="1146">
        <v>129765</v>
      </c>
      <c r="K26" s="492"/>
    </row>
    <row r="27" spans="1:11" ht="17.25" customHeight="1">
      <c r="A27" s="498"/>
      <c r="B27" s="1143"/>
      <c r="C27" s="1077"/>
      <c r="D27" s="1077"/>
      <c r="E27" s="1139"/>
      <c r="F27" s="1140"/>
      <c r="G27" s="1077"/>
      <c r="H27" s="1077"/>
      <c r="I27" s="1141"/>
    </row>
    <row r="28" spans="1:11" ht="17.25" customHeight="1">
      <c r="A28" s="499" t="s">
        <v>8</v>
      </c>
      <c r="B28" s="1143"/>
      <c r="C28" s="1077"/>
      <c r="D28" s="1077"/>
      <c r="E28" s="1139"/>
      <c r="F28" s="1140"/>
      <c r="G28" s="1077"/>
      <c r="H28" s="1077"/>
      <c r="I28" s="1141"/>
    </row>
    <row r="29" spans="1:11" ht="20.100000000000001" customHeight="1">
      <c r="A29" s="448" t="s">
        <v>759</v>
      </c>
      <c r="B29" s="1143">
        <v>0</v>
      </c>
      <c r="C29" s="1077">
        <v>0</v>
      </c>
      <c r="D29" s="1077">
        <v>0</v>
      </c>
      <c r="E29" s="1139">
        <v>0</v>
      </c>
      <c r="F29" s="1140">
        <v>8746</v>
      </c>
      <c r="G29" s="1077">
        <v>0</v>
      </c>
      <c r="H29" s="1077">
        <v>0</v>
      </c>
      <c r="I29" s="1141">
        <v>8746</v>
      </c>
      <c r="K29" s="492"/>
    </row>
    <row r="30" spans="1:11" ht="17.25" hidden="1" customHeight="1">
      <c r="A30" s="448" t="s">
        <v>454</v>
      </c>
      <c r="B30" s="1143">
        <v>0</v>
      </c>
      <c r="C30" s="1077">
        <v>0</v>
      </c>
      <c r="D30" s="1077">
        <v>0</v>
      </c>
      <c r="E30" s="1139">
        <v>0</v>
      </c>
      <c r="F30" s="1140">
        <v>0</v>
      </c>
      <c r="G30" s="1077">
        <v>0</v>
      </c>
      <c r="H30" s="1077">
        <v>0</v>
      </c>
      <c r="I30" s="1141">
        <v>0</v>
      </c>
      <c r="K30" s="492"/>
    </row>
    <row r="31" spans="1:11" ht="17.25" customHeight="1">
      <c r="A31" s="448" t="s">
        <v>838</v>
      </c>
      <c r="B31" s="1143">
        <v>0</v>
      </c>
      <c r="C31" s="1077">
        <v>974</v>
      </c>
      <c r="D31" s="1077">
        <v>0</v>
      </c>
      <c r="E31" s="1139">
        <v>0</v>
      </c>
      <c r="F31" s="1140">
        <v>0</v>
      </c>
      <c r="G31" s="1077">
        <v>0</v>
      </c>
      <c r="H31" s="1077">
        <v>749</v>
      </c>
      <c r="I31" s="1141">
        <v>1723</v>
      </c>
      <c r="K31" s="492"/>
    </row>
    <row r="32" spans="1:11" ht="17.25" customHeight="1">
      <c r="A32" s="448" t="s">
        <v>455</v>
      </c>
      <c r="B32" s="1143">
        <v>0</v>
      </c>
      <c r="C32" s="1077">
        <v>0</v>
      </c>
      <c r="D32" s="1077">
        <v>0</v>
      </c>
      <c r="E32" s="1139">
        <v>0</v>
      </c>
      <c r="F32" s="1140">
        <v>0</v>
      </c>
      <c r="G32" s="1077">
        <v>0</v>
      </c>
      <c r="H32" s="1077">
        <v>652</v>
      </c>
      <c r="I32" s="1141">
        <v>652</v>
      </c>
      <c r="K32" s="492"/>
    </row>
    <row r="33" spans="1:12" ht="17.25" customHeight="1">
      <c r="A33" s="448" t="s">
        <v>456</v>
      </c>
      <c r="B33" s="1143">
        <v>0</v>
      </c>
      <c r="C33" s="1077">
        <v>459</v>
      </c>
      <c r="D33" s="1077">
        <v>0</v>
      </c>
      <c r="E33" s="1139">
        <v>0</v>
      </c>
      <c r="F33" s="1140">
        <v>0</v>
      </c>
      <c r="G33" s="1077">
        <v>0</v>
      </c>
      <c r="H33" s="1077">
        <v>484</v>
      </c>
      <c r="I33" s="1141">
        <v>943</v>
      </c>
      <c r="K33" s="492"/>
    </row>
    <row r="34" spans="1:12" ht="17.25" customHeight="1">
      <c r="A34" s="448" t="s">
        <v>290</v>
      </c>
      <c r="B34" s="1143">
        <v>0</v>
      </c>
      <c r="C34" s="1077">
        <v>0</v>
      </c>
      <c r="D34" s="1077">
        <v>0</v>
      </c>
      <c r="E34" s="1139">
        <v>0</v>
      </c>
      <c r="F34" s="1140">
        <v>0</v>
      </c>
      <c r="G34" s="1077">
        <v>0</v>
      </c>
      <c r="H34" s="1077">
        <v>1418</v>
      </c>
      <c r="I34" s="1141">
        <v>1418</v>
      </c>
      <c r="K34" s="492"/>
    </row>
    <row r="35" spans="1:12" ht="17.25" customHeight="1">
      <c r="A35" s="448" t="s">
        <v>762</v>
      </c>
      <c r="B35" s="1143">
        <v>0</v>
      </c>
      <c r="C35" s="1077">
        <v>0</v>
      </c>
      <c r="D35" s="1077">
        <v>0</v>
      </c>
      <c r="E35" s="1139">
        <v>0</v>
      </c>
      <c r="F35" s="1140">
        <v>0</v>
      </c>
      <c r="G35" s="1077">
        <v>0</v>
      </c>
      <c r="H35" s="1077">
        <v>1174</v>
      </c>
      <c r="I35" s="1141">
        <v>1174</v>
      </c>
      <c r="K35" s="492"/>
    </row>
    <row r="36" spans="1:12" ht="17.25" customHeight="1">
      <c r="A36" s="448" t="s">
        <v>13</v>
      </c>
      <c r="B36" s="1148">
        <v>0</v>
      </c>
      <c r="C36" s="1077">
        <v>0</v>
      </c>
      <c r="D36" s="1077">
        <v>0</v>
      </c>
      <c r="E36" s="1139">
        <v>0</v>
      </c>
      <c r="F36" s="1140">
        <v>0</v>
      </c>
      <c r="G36" s="1077">
        <v>0</v>
      </c>
      <c r="H36" s="1077">
        <v>2255</v>
      </c>
      <c r="I36" s="1141">
        <v>2255</v>
      </c>
      <c r="K36" s="492"/>
    </row>
    <row r="37" spans="1:12" ht="17.25" customHeight="1">
      <c r="A37" s="449"/>
      <c r="B37" s="1144">
        <v>0</v>
      </c>
      <c r="C37" s="1145">
        <v>1433</v>
      </c>
      <c r="D37" s="1145">
        <v>0</v>
      </c>
      <c r="E37" s="1145">
        <v>0</v>
      </c>
      <c r="F37" s="1145">
        <v>8746</v>
      </c>
      <c r="G37" s="1145">
        <v>0</v>
      </c>
      <c r="H37" s="1145">
        <v>6732</v>
      </c>
      <c r="I37" s="1146">
        <v>16911</v>
      </c>
      <c r="K37" s="492"/>
    </row>
    <row r="38" spans="1:12" ht="17.25" customHeight="1" thickBot="1">
      <c r="A38" s="456"/>
      <c r="B38" s="1151">
        <v>109608</v>
      </c>
      <c r="C38" s="1096">
        <v>56316</v>
      </c>
      <c r="D38" s="1096">
        <v>1389</v>
      </c>
      <c r="E38" s="1152">
        <v>17481</v>
      </c>
      <c r="F38" s="1153">
        <v>8746</v>
      </c>
      <c r="G38" s="1096">
        <v>38533</v>
      </c>
      <c r="H38" s="1096">
        <v>6947</v>
      </c>
      <c r="I38" s="1154">
        <v>239020</v>
      </c>
      <c r="K38" s="492"/>
    </row>
    <row r="39" spans="1:12" ht="7.5" customHeight="1">
      <c r="A39" s="458"/>
      <c r="B39" s="500"/>
      <c r="C39" s="501"/>
      <c r="D39" s="501"/>
      <c r="E39" s="501"/>
      <c r="F39" s="501"/>
      <c r="G39" s="501"/>
      <c r="H39" s="501"/>
      <c r="I39" s="501"/>
    </row>
    <row r="40" spans="1:12" s="225" customFormat="1" ht="15.75" customHeight="1">
      <c r="A40" s="1886" t="s">
        <v>558</v>
      </c>
      <c r="I40" s="502"/>
    </row>
    <row r="41" spans="1:12" ht="15.75" customHeight="1">
      <c r="A41" s="1886" t="s">
        <v>460</v>
      </c>
      <c r="B41" s="503"/>
      <c r="C41" s="503"/>
      <c r="D41" s="503"/>
      <c r="E41" s="503"/>
      <c r="F41" s="503"/>
      <c r="G41" s="503"/>
      <c r="H41" s="503"/>
      <c r="I41" s="504"/>
      <c r="J41" s="374"/>
      <c r="K41" s="374"/>
      <c r="L41" s="374"/>
    </row>
    <row r="42" spans="1:12" ht="15.75" customHeight="1">
      <c r="A42" s="1886" t="s">
        <v>459</v>
      </c>
      <c r="B42" s="505"/>
      <c r="C42" s="374"/>
      <c r="D42" s="374"/>
      <c r="E42" s="374"/>
      <c r="F42" s="374"/>
      <c r="G42" s="374"/>
      <c r="H42" s="374"/>
      <c r="I42" s="506"/>
      <c r="J42" s="374"/>
      <c r="K42" s="374"/>
      <c r="L42" s="374"/>
    </row>
    <row r="43" spans="1:12" ht="15.75" customHeight="1">
      <c r="A43" s="1603" t="s">
        <v>943</v>
      </c>
      <c r="B43" s="508"/>
      <c r="C43" s="374"/>
      <c r="D43" s="374"/>
      <c r="E43" s="374"/>
      <c r="F43" s="374"/>
      <c r="G43" s="374"/>
      <c r="H43" s="374"/>
      <c r="I43" s="509"/>
      <c r="J43" s="374"/>
      <c r="K43" s="374"/>
      <c r="L43" s="374"/>
    </row>
    <row r="44" spans="1:12">
      <c r="A44" s="507"/>
      <c r="B44" s="508"/>
      <c r="C44" s="374"/>
      <c r="D44" s="374"/>
      <c r="E44" s="374"/>
      <c r="F44" s="374"/>
      <c r="G44" s="374"/>
      <c r="H44" s="374"/>
      <c r="I44" s="509"/>
      <c r="J44" s="374"/>
      <c r="K44" s="374"/>
      <c r="L44" s="374"/>
    </row>
    <row r="45" spans="1:12">
      <c r="A45" s="2288"/>
      <c r="B45" s="2288"/>
      <c r="C45" s="2288"/>
      <c r="D45" s="2288"/>
      <c r="E45" s="2288"/>
      <c r="F45" s="2288"/>
      <c r="G45" s="2288"/>
      <c r="H45" s="2288"/>
      <c r="I45" s="2288"/>
      <c r="J45" s="374"/>
      <c r="K45" s="374"/>
      <c r="L45" s="374"/>
    </row>
    <row r="46" spans="1:12">
      <c r="A46"/>
      <c r="B46"/>
      <c r="C46"/>
      <c r="D46"/>
      <c r="E46"/>
      <c r="F46"/>
      <c r="G46"/>
      <c r="H46"/>
      <c r="I46"/>
      <c r="J46"/>
      <c r="K46"/>
    </row>
    <row r="47" spans="1:12">
      <c r="A47"/>
      <c r="B47"/>
      <c r="C47"/>
      <c r="D47"/>
      <c r="E47"/>
      <c r="F47"/>
      <c r="G47"/>
      <c r="H47"/>
      <c r="I47"/>
      <c r="J47"/>
      <c r="K47"/>
    </row>
    <row r="48" spans="1:12">
      <c r="A48"/>
      <c r="B48"/>
      <c r="C48"/>
      <c r="D48"/>
      <c r="E48"/>
      <c r="F48"/>
      <c r="G48"/>
      <c r="H48"/>
      <c r="I48"/>
      <c r="J48"/>
      <c r="K48"/>
    </row>
    <row r="49" spans="1:11">
      <c r="A49"/>
      <c r="B49"/>
      <c r="C49"/>
      <c r="D49"/>
      <c r="E49"/>
      <c r="F49"/>
      <c r="G49"/>
      <c r="H49"/>
      <c r="I49"/>
      <c r="J49"/>
      <c r="K49"/>
    </row>
    <row r="50" spans="1:11">
      <c r="A50"/>
      <c r="B50"/>
      <c r="C50"/>
      <c r="D50"/>
      <c r="E50"/>
      <c r="F50"/>
      <c r="G50"/>
      <c r="H50"/>
      <c r="I50"/>
      <c r="J50"/>
      <c r="K50"/>
    </row>
    <row r="51" spans="1:11">
      <c r="A51"/>
      <c r="B51"/>
      <c r="C51"/>
      <c r="D51"/>
      <c r="E51"/>
      <c r="F51"/>
      <c r="G51"/>
      <c r="H51"/>
      <c r="I51"/>
      <c r="J51"/>
      <c r="K51"/>
    </row>
    <row r="52" spans="1:11">
      <c r="A52"/>
      <c r="B52"/>
      <c r="C52"/>
      <c r="D52"/>
      <c r="E52"/>
      <c r="F52"/>
      <c r="G52"/>
      <c r="H52"/>
      <c r="I52"/>
      <c r="J52"/>
      <c r="K52"/>
    </row>
    <row r="53" spans="1:11">
      <c r="A53"/>
      <c r="B53"/>
      <c r="C53"/>
      <c r="D53"/>
      <c r="E53"/>
      <c r="F53"/>
      <c r="G53"/>
      <c r="H53"/>
      <c r="I53"/>
      <c r="J53"/>
      <c r="K53"/>
    </row>
    <row r="54" spans="1:11">
      <c r="A54"/>
      <c r="B54"/>
      <c r="C54"/>
      <c r="D54"/>
      <c r="E54"/>
      <c r="F54"/>
      <c r="G54"/>
      <c r="H54"/>
      <c r="I54"/>
      <c r="J54"/>
      <c r="K54"/>
    </row>
    <row r="55" spans="1:11">
      <c r="A55"/>
      <c r="B55"/>
      <c r="C55"/>
      <c r="D55"/>
      <c r="E55"/>
      <c r="F55"/>
      <c r="G55"/>
      <c r="H55"/>
      <c r="I55"/>
      <c r="J55"/>
      <c r="K55"/>
    </row>
    <row r="56" spans="1:11">
      <c r="A56"/>
      <c r="B56"/>
      <c r="C56"/>
      <c r="D56"/>
      <c r="E56"/>
      <c r="F56"/>
      <c r="G56"/>
      <c r="H56"/>
      <c r="I56"/>
      <c r="J56"/>
      <c r="K56"/>
    </row>
    <row r="57" spans="1:11">
      <c r="A57"/>
      <c r="B57"/>
      <c r="C57"/>
      <c r="D57"/>
      <c r="E57"/>
      <c r="F57"/>
      <c r="G57"/>
      <c r="H57"/>
      <c r="I57"/>
      <c r="J57"/>
      <c r="K57"/>
    </row>
    <row r="58" spans="1:11">
      <c r="A58"/>
      <c r="B58"/>
      <c r="C58"/>
      <c r="D58"/>
      <c r="E58"/>
      <c r="F58"/>
      <c r="G58"/>
      <c r="H58"/>
      <c r="I58"/>
      <c r="J58"/>
      <c r="K58"/>
    </row>
    <row r="59" spans="1:11">
      <c r="A59"/>
      <c r="B59"/>
      <c r="C59"/>
      <c r="D59"/>
      <c r="E59"/>
      <c r="F59"/>
      <c r="G59"/>
      <c r="H59"/>
      <c r="I59"/>
      <c r="J59"/>
      <c r="K59"/>
    </row>
    <row r="60" spans="1:11">
      <c r="A60"/>
      <c r="B60"/>
      <c r="C60"/>
      <c r="D60"/>
      <c r="E60"/>
      <c r="F60"/>
      <c r="G60"/>
      <c r="H60"/>
      <c r="I60"/>
      <c r="J60"/>
      <c r="K60"/>
    </row>
    <row r="61" spans="1:11">
      <c r="A61"/>
      <c r="B61"/>
      <c r="C61"/>
      <c r="D61"/>
      <c r="E61"/>
      <c r="F61"/>
      <c r="G61"/>
      <c r="H61"/>
      <c r="I61"/>
      <c r="J61"/>
      <c r="K61"/>
    </row>
    <row r="62" spans="1:11">
      <c r="A62"/>
      <c r="B62"/>
      <c r="C62"/>
      <c r="D62"/>
      <c r="E62"/>
      <c r="F62"/>
      <c r="G62"/>
      <c r="H62"/>
      <c r="I62"/>
      <c r="J62"/>
      <c r="K62"/>
    </row>
    <row r="63" spans="1:11">
      <c r="A63"/>
      <c r="B63"/>
      <c r="C63"/>
      <c r="D63"/>
      <c r="E63"/>
      <c r="F63"/>
      <c r="G63"/>
      <c r="H63"/>
      <c r="I63"/>
      <c r="J63"/>
      <c r="K63"/>
    </row>
    <row r="64" spans="1:11">
      <c r="A64"/>
      <c r="B64"/>
      <c r="C64"/>
      <c r="D64"/>
      <c r="E64"/>
      <c r="F64"/>
      <c r="G64"/>
      <c r="H64"/>
      <c r="I64"/>
      <c r="J64"/>
      <c r="K64"/>
    </row>
    <row r="65" spans="1:11">
      <c r="A65"/>
      <c r="B65"/>
      <c r="C65"/>
      <c r="D65"/>
      <c r="E65"/>
      <c r="F65"/>
      <c r="G65"/>
      <c r="H65"/>
      <c r="I65"/>
      <c r="J65"/>
      <c r="K65"/>
    </row>
    <row r="66" spans="1:11" s="388" customFormat="1">
      <c r="A66"/>
      <c r="B66"/>
      <c r="C66"/>
      <c r="D66"/>
      <c r="E66"/>
      <c r="F66"/>
      <c r="G66"/>
      <c r="H66"/>
      <c r="I66"/>
      <c r="J66"/>
      <c r="K66"/>
    </row>
    <row r="67" spans="1:11" s="388" customFormat="1">
      <c r="A67" s="510"/>
      <c r="B67" s="511"/>
      <c r="C67" s="220"/>
      <c r="D67" s="220"/>
      <c r="E67" s="220"/>
      <c r="F67" s="220"/>
      <c r="G67" s="220"/>
      <c r="H67" s="220"/>
      <c r="I67" s="512"/>
    </row>
    <row r="68" spans="1:11" s="388" customFormat="1">
      <c r="A68" s="510"/>
      <c r="B68" s="511"/>
      <c r="C68" s="220"/>
      <c r="D68" s="220"/>
      <c r="E68" s="220"/>
      <c r="F68" s="220"/>
      <c r="G68" s="220"/>
      <c r="H68" s="220"/>
      <c r="I68" s="512"/>
    </row>
    <row r="69" spans="1:11" s="388" customFormat="1">
      <c r="A69" s="220"/>
      <c r="B69" s="225"/>
      <c r="C69" s="220"/>
      <c r="D69" s="220"/>
      <c r="E69" s="220"/>
      <c r="F69" s="220"/>
      <c r="G69" s="220"/>
      <c r="H69" s="220"/>
      <c r="I69" s="512"/>
    </row>
    <row r="70" spans="1:11" s="388" customFormat="1">
      <c r="A70" s="220"/>
      <c r="B70" s="225"/>
      <c r="C70" s="220"/>
      <c r="D70" s="220"/>
      <c r="E70" s="220"/>
      <c r="F70" s="220"/>
      <c r="G70" s="220"/>
      <c r="H70" s="220"/>
      <c r="I70" s="512"/>
    </row>
    <row r="71" spans="1:11" s="388" customFormat="1">
      <c r="A71" s="220"/>
      <c r="B71" s="225"/>
      <c r="C71" s="220"/>
      <c r="D71" s="220"/>
      <c r="E71" s="220"/>
      <c r="F71" s="220"/>
      <c r="G71" s="220"/>
      <c r="H71" s="220"/>
      <c r="I71" s="512"/>
    </row>
    <row r="72" spans="1:11" s="388" customFormat="1">
      <c r="A72" s="220"/>
      <c r="B72" s="225"/>
      <c r="C72" s="220"/>
      <c r="D72" s="220"/>
      <c r="E72" s="220"/>
      <c r="F72" s="220"/>
      <c r="G72" s="220"/>
      <c r="H72" s="220"/>
      <c r="I72" s="512"/>
    </row>
    <row r="73" spans="1:11" s="388" customFormat="1">
      <c r="A73" s="220"/>
      <c r="B73" s="225"/>
      <c r="C73" s="220"/>
      <c r="D73" s="220"/>
      <c r="E73" s="220"/>
      <c r="F73" s="220"/>
      <c r="G73" s="220"/>
      <c r="H73" s="220"/>
      <c r="I73" s="512"/>
    </row>
    <row r="74" spans="1:11" s="388" customFormat="1">
      <c r="A74" s="220"/>
      <c r="B74" s="225"/>
      <c r="C74" s="220"/>
      <c r="D74" s="220"/>
      <c r="E74" s="220"/>
      <c r="F74" s="220"/>
      <c r="G74" s="220"/>
      <c r="H74" s="220"/>
      <c r="I74" s="512"/>
    </row>
    <row r="75" spans="1:11" s="388" customFormat="1">
      <c r="A75" s="220"/>
      <c r="B75" s="225"/>
      <c r="C75" s="220"/>
      <c r="D75" s="220"/>
      <c r="E75" s="220"/>
      <c r="F75" s="220"/>
      <c r="G75" s="220"/>
      <c r="H75" s="220"/>
      <c r="I75" s="512"/>
    </row>
    <row r="76" spans="1:11" s="388" customFormat="1">
      <c r="A76" s="220"/>
      <c r="B76" s="225"/>
      <c r="C76" s="220"/>
      <c r="D76" s="220"/>
      <c r="E76" s="220"/>
      <c r="F76" s="220"/>
      <c r="G76" s="220"/>
      <c r="H76" s="220"/>
      <c r="I76" s="512"/>
    </row>
    <row r="77" spans="1:11" s="388" customFormat="1">
      <c r="A77" s="220"/>
      <c r="B77" s="225"/>
      <c r="C77" s="220"/>
      <c r="D77" s="220"/>
      <c r="E77" s="220"/>
      <c r="F77" s="220"/>
      <c r="G77" s="220"/>
      <c r="H77" s="220"/>
      <c r="I77" s="512"/>
    </row>
    <row r="78" spans="1:11" s="388" customFormat="1">
      <c r="A78" s="220"/>
      <c r="B78" s="225"/>
      <c r="C78" s="220"/>
      <c r="D78" s="220"/>
      <c r="E78" s="220"/>
      <c r="F78" s="220"/>
      <c r="G78" s="220"/>
      <c r="H78" s="220"/>
      <c r="I78" s="512"/>
    </row>
    <row r="79" spans="1:11" s="388" customFormat="1">
      <c r="A79" s="220"/>
      <c r="B79" s="225"/>
      <c r="C79" s="220"/>
      <c r="D79" s="220"/>
      <c r="E79" s="220"/>
      <c r="F79" s="220"/>
      <c r="G79" s="220"/>
      <c r="H79" s="220"/>
      <c r="I79" s="512"/>
    </row>
    <row r="80" spans="1:11" s="388" customFormat="1">
      <c r="A80" s="220"/>
      <c r="B80" s="225"/>
      <c r="C80" s="220"/>
      <c r="D80" s="220"/>
      <c r="E80" s="220"/>
      <c r="F80" s="220"/>
      <c r="G80" s="220"/>
      <c r="H80" s="220"/>
      <c r="I80" s="512"/>
    </row>
    <row r="81" spans="1:9" s="388" customFormat="1">
      <c r="A81" s="220"/>
      <c r="B81" s="225"/>
      <c r="C81" s="220"/>
      <c r="D81" s="220"/>
      <c r="E81" s="220"/>
      <c r="F81" s="220"/>
      <c r="G81" s="220"/>
      <c r="H81" s="220"/>
      <c r="I81" s="512"/>
    </row>
    <row r="82" spans="1:9" s="388" customFormat="1">
      <c r="A82" s="220"/>
      <c r="B82" s="225"/>
      <c r="C82" s="220"/>
      <c r="D82" s="220"/>
      <c r="E82" s="220"/>
      <c r="F82" s="220"/>
      <c r="G82" s="220"/>
      <c r="H82" s="220"/>
      <c r="I82" s="512"/>
    </row>
    <row r="83" spans="1:9" s="388" customFormat="1">
      <c r="A83" s="220"/>
      <c r="B83" s="225"/>
      <c r="C83" s="220"/>
      <c r="D83" s="220"/>
      <c r="E83" s="220"/>
      <c r="F83" s="220"/>
      <c r="G83" s="220"/>
      <c r="H83" s="220"/>
      <c r="I83" s="512"/>
    </row>
    <row r="84" spans="1:9" s="388" customFormat="1">
      <c r="A84" s="220"/>
      <c r="B84" s="225"/>
      <c r="C84" s="220"/>
      <c r="D84" s="220"/>
      <c r="E84" s="220"/>
      <c r="F84" s="220"/>
      <c r="G84" s="220"/>
      <c r="H84" s="220"/>
      <c r="I84" s="512"/>
    </row>
    <row r="85" spans="1:9" s="388" customFormat="1">
      <c r="A85" s="220"/>
      <c r="B85" s="225"/>
      <c r="C85" s="220"/>
      <c r="D85" s="220"/>
      <c r="E85" s="220"/>
      <c r="F85" s="220"/>
      <c r="G85" s="220"/>
      <c r="H85" s="220"/>
      <c r="I85" s="512"/>
    </row>
    <row r="86" spans="1:9" s="388" customFormat="1">
      <c r="A86" s="220"/>
      <c r="B86" s="225"/>
      <c r="C86" s="220"/>
      <c r="D86" s="220"/>
      <c r="E86" s="220"/>
      <c r="F86" s="220"/>
      <c r="G86" s="220"/>
      <c r="H86" s="220"/>
      <c r="I86" s="512"/>
    </row>
    <row r="87" spans="1:9" s="388" customFormat="1">
      <c r="A87" s="220"/>
      <c r="B87" s="225"/>
      <c r="C87" s="220"/>
      <c r="D87" s="220"/>
      <c r="E87" s="220"/>
      <c r="F87" s="220"/>
      <c r="G87" s="220"/>
      <c r="H87" s="220"/>
      <c r="I87" s="512"/>
    </row>
    <row r="88" spans="1:9" s="388" customFormat="1">
      <c r="A88" s="220"/>
      <c r="B88" s="225"/>
      <c r="C88" s="220"/>
      <c r="D88" s="220"/>
      <c r="E88" s="220"/>
      <c r="F88" s="220"/>
      <c r="G88" s="220"/>
      <c r="H88" s="220"/>
      <c r="I88" s="512"/>
    </row>
    <row r="89" spans="1:9" s="388" customFormat="1">
      <c r="A89" s="220"/>
      <c r="B89" s="225"/>
      <c r="C89" s="220"/>
      <c r="D89" s="220"/>
      <c r="E89" s="220"/>
      <c r="F89" s="220"/>
      <c r="G89" s="220"/>
      <c r="H89" s="220"/>
      <c r="I89" s="512"/>
    </row>
  </sheetData>
  <customSheetViews>
    <customSheetView guid="{8A450B70-B9B2-45BD-9C86-916B7D35EE29}" scale="75" colorId="22" showPageBreaks="1" showGridLines="0" zeroValues="0" fitToPage="1" printArea="1" view="pageBreakPreview">
      <selection activeCell="D22" sqref="D22"/>
      <pageMargins left="0.31496062992125984" right="0.31496062992125984" top="0.27559055118110237" bottom="0.35433070866141736" header="0.19685039370078741" footer="0.19685039370078741"/>
      <printOptions horizontalCentered="1"/>
      <pageSetup scale="70" orientation="landscape" r:id="rId1"/>
      <headerFooter scaleWithDoc="0" alignWithMargins="0">
        <oddFooter>&amp;L&amp;"MetaBookLF-Roman,Italique"&amp;10National Bank of Canada - Supplementary Regulatory Capital Disclosure&amp;R&amp;"MetaBookLF-Roman,Italique"&amp;10page 9</oddFooter>
      </headerFooter>
    </customSheetView>
  </customSheetViews>
  <mergeCells count="10">
    <mergeCell ref="A45:I45"/>
    <mergeCell ref="A1:I1"/>
    <mergeCell ref="B3:I3"/>
    <mergeCell ref="B4:F4"/>
    <mergeCell ref="G4:H4"/>
    <mergeCell ref="I4:I6"/>
    <mergeCell ref="B5:C5"/>
    <mergeCell ref="D5:F5"/>
    <mergeCell ref="G5:G6"/>
    <mergeCell ref="H5:H6"/>
  </mergeCells>
  <printOptions horizontalCentered="1"/>
  <pageMargins left="0.31496062992125984" right="0.31496062992125984" top="0.39370078740157483" bottom="0.39370078740157483" header="0.23622047244094491" footer="0"/>
  <pageSetup scale="69"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475138" r:id="rId5">
          <objectPr defaultSize="0" autoPict="0" r:id="rId6">
            <anchor moveWithCells="1">
              <from>
                <xdr:col>0</xdr:col>
                <xdr:colOff>66675</xdr:colOff>
                <xdr:row>0</xdr:row>
                <xdr:rowOff>114300</xdr:rowOff>
              </from>
              <to>
                <xdr:col>0</xdr:col>
                <xdr:colOff>361950</xdr:colOff>
                <xdr:row>2</xdr:row>
                <xdr:rowOff>114300</xdr:rowOff>
              </to>
            </anchor>
          </objectPr>
        </oleObject>
      </mc:Choice>
      <mc:Fallback>
        <oleObject progId="Word.Document.8" shapeId="475138" r:id="rId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7">
    <tabColor rgb="FF66FFFF"/>
    <pageSetUpPr fitToPage="1"/>
  </sheetPr>
  <dimension ref="A1:AL34"/>
  <sheetViews>
    <sheetView showZeros="0" view="pageBreakPreview" zoomScale="85" zoomScaleNormal="75" zoomScaleSheetLayoutView="85" workbookViewId="0">
      <selection activeCell="E8" sqref="E8"/>
    </sheetView>
  </sheetViews>
  <sheetFormatPr defaultColWidth="8.88671875" defaultRowHeight="15"/>
  <cols>
    <col min="1" max="1" width="23.44140625" style="312" customWidth="1"/>
    <col min="2" max="8" width="7.5546875" style="312" customWidth="1"/>
    <col min="9" max="9" width="9.77734375" style="312" customWidth="1"/>
    <col min="10" max="16" width="7.5546875" style="312" customWidth="1"/>
    <col min="17" max="17" width="9.77734375" style="312" customWidth="1"/>
    <col min="18" max="24" width="7.5546875" style="312" customWidth="1"/>
    <col min="25" max="25" width="9.77734375" style="312" customWidth="1"/>
    <col min="26" max="26" width="8.88671875" style="312" bestFit="1" customWidth="1"/>
    <col min="27" max="27" width="7.77734375" style="312" bestFit="1" customWidth="1"/>
    <col min="28" max="28" width="8.88671875" style="312" bestFit="1" customWidth="1"/>
    <col min="29" max="29" width="6" style="312" customWidth="1"/>
    <col min="30" max="30" width="7.77734375" style="312" bestFit="1" customWidth="1"/>
    <col min="31" max="31" width="8.88671875" style="312" bestFit="1" customWidth="1"/>
    <col min="32" max="32" width="5.77734375" style="312" bestFit="1" customWidth="1"/>
    <col min="33" max="33" width="9.88671875" style="312" bestFit="1" customWidth="1"/>
    <col min="34" max="255" width="8.88671875" style="312"/>
    <col min="256" max="256" width="29.33203125" style="312" customWidth="1"/>
    <col min="257" max="257" width="2.21875" style="312" customWidth="1"/>
    <col min="258" max="265" width="13.109375" style="312" customWidth="1"/>
    <col min="266" max="266" width="10.109375" style="312" bestFit="1" customWidth="1"/>
    <col min="267" max="267" width="9.33203125" style="312" bestFit="1" customWidth="1"/>
    <col min="268" max="268" width="10.109375" style="312" bestFit="1" customWidth="1"/>
    <col min="269" max="269" width="6" style="312" bestFit="1" customWidth="1"/>
    <col min="270" max="270" width="10.109375" style="312" bestFit="1" customWidth="1"/>
    <col min="271" max="271" width="10.44140625" style="312" bestFit="1" customWidth="1"/>
    <col min="272" max="272" width="6.33203125" style="312" bestFit="1" customWidth="1"/>
    <col min="273" max="273" width="10.88671875" style="312" bestFit="1" customWidth="1"/>
    <col min="274" max="274" width="10.44140625" style="312" bestFit="1" customWidth="1"/>
    <col min="275" max="275" width="7.77734375" style="312" bestFit="1" customWidth="1"/>
    <col min="276" max="276" width="8.88671875" style="312" bestFit="1" customWidth="1"/>
    <col min="277" max="277" width="4.6640625" style="312" bestFit="1" customWidth="1"/>
    <col min="278" max="278" width="7.77734375" style="312" bestFit="1" customWidth="1"/>
    <col min="279" max="279" width="8.88671875" style="312" bestFit="1" customWidth="1"/>
    <col min="280" max="280" width="6.109375" style="312" bestFit="1" customWidth="1"/>
    <col min="281" max="281" width="9.88671875" style="312" bestFit="1" customWidth="1"/>
    <col min="282" max="282" width="8.88671875" style="312" bestFit="1" customWidth="1"/>
    <col min="283" max="283" width="7.77734375" style="312" bestFit="1" customWidth="1"/>
    <col min="284" max="284" width="8.88671875" style="312" bestFit="1" customWidth="1"/>
    <col min="285" max="285" width="6" style="312" customWidth="1"/>
    <col min="286" max="286" width="7.77734375" style="312" bestFit="1" customWidth="1"/>
    <col min="287" max="287" width="8.88671875" style="312" bestFit="1" customWidth="1"/>
    <col min="288" max="288" width="5.77734375" style="312" bestFit="1" customWidth="1"/>
    <col min="289" max="289" width="9.88671875" style="312" bestFit="1" customWidth="1"/>
    <col min="290" max="511" width="8.88671875" style="312"/>
    <col min="512" max="512" width="29.33203125" style="312" customWidth="1"/>
    <col min="513" max="513" width="2.21875" style="312" customWidth="1"/>
    <col min="514" max="521" width="13.109375" style="312" customWidth="1"/>
    <col min="522" max="522" width="10.109375" style="312" bestFit="1" customWidth="1"/>
    <col min="523" max="523" width="9.33203125" style="312" bestFit="1" customWidth="1"/>
    <col min="524" max="524" width="10.109375" style="312" bestFit="1" customWidth="1"/>
    <col min="525" max="525" width="6" style="312" bestFit="1" customWidth="1"/>
    <col min="526" max="526" width="10.109375" style="312" bestFit="1" customWidth="1"/>
    <col min="527" max="527" width="10.44140625" style="312" bestFit="1" customWidth="1"/>
    <col min="528" max="528" width="6.33203125" style="312" bestFit="1" customWidth="1"/>
    <col min="529" max="529" width="10.88671875" style="312" bestFit="1" customWidth="1"/>
    <col min="530" max="530" width="10.44140625" style="312" bestFit="1" customWidth="1"/>
    <col min="531" max="531" width="7.77734375" style="312" bestFit="1" customWidth="1"/>
    <col min="532" max="532" width="8.88671875" style="312" bestFit="1" customWidth="1"/>
    <col min="533" max="533" width="4.6640625" style="312" bestFit="1" customWidth="1"/>
    <col min="534" max="534" width="7.77734375" style="312" bestFit="1" customWidth="1"/>
    <col min="535" max="535" width="8.88671875" style="312" bestFit="1" customWidth="1"/>
    <col min="536" max="536" width="6.109375" style="312" bestFit="1" customWidth="1"/>
    <col min="537" max="537" width="9.88671875" style="312" bestFit="1" customWidth="1"/>
    <col min="538" max="538" width="8.88671875" style="312" bestFit="1" customWidth="1"/>
    <col min="539" max="539" width="7.77734375" style="312" bestFit="1" customWidth="1"/>
    <col min="540" max="540" width="8.88671875" style="312" bestFit="1" customWidth="1"/>
    <col min="541" max="541" width="6" style="312" customWidth="1"/>
    <col min="542" max="542" width="7.77734375" style="312" bestFit="1" customWidth="1"/>
    <col min="543" max="543" width="8.88671875" style="312" bestFit="1" customWidth="1"/>
    <col min="544" max="544" width="5.77734375" style="312" bestFit="1" customWidth="1"/>
    <col min="545" max="545" width="9.88671875" style="312" bestFit="1" customWidth="1"/>
    <col min="546" max="767" width="8.88671875" style="312"/>
    <col min="768" max="768" width="29.33203125" style="312" customWidth="1"/>
    <col min="769" max="769" width="2.21875" style="312" customWidth="1"/>
    <col min="770" max="777" width="13.109375" style="312" customWidth="1"/>
    <col min="778" max="778" width="10.109375" style="312" bestFit="1" customWidth="1"/>
    <col min="779" max="779" width="9.33203125" style="312" bestFit="1" customWidth="1"/>
    <col min="780" max="780" width="10.109375" style="312" bestFit="1" customWidth="1"/>
    <col min="781" max="781" width="6" style="312" bestFit="1" customWidth="1"/>
    <col min="782" max="782" width="10.109375" style="312" bestFit="1" customWidth="1"/>
    <col min="783" max="783" width="10.44140625" style="312" bestFit="1" customWidth="1"/>
    <col min="784" max="784" width="6.33203125" style="312" bestFit="1" customWidth="1"/>
    <col min="785" max="785" width="10.88671875" style="312" bestFit="1" customWidth="1"/>
    <col min="786" max="786" width="10.44140625" style="312" bestFit="1" customWidth="1"/>
    <col min="787" max="787" width="7.77734375" style="312" bestFit="1" customWidth="1"/>
    <col min="788" max="788" width="8.88671875" style="312" bestFit="1" customWidth="1"/>
    <col min="789" max="789" width="4.6640625" style="312" bestFit="1" customWidth="1"/>
    <col min="790" max="790" width="7.77734375" style="312" bestFit="1" customWidth="1"/>
    <col min="791" max="791" width="8.88671875" style="312" bestFit="1" customWidth="1"/>
    <col min="792" max="792" width="6.109375" style="312" bestFit="1" customWidth="1"/>
    <col min="793" max="793" width="9.88671875" style="312" bestFit="1" customWidth="1"/>
    <col min="794" max="794" width="8.88671875" style="312" bestFit="1" customWidth="1"/>
    <col min="795" max="795" width="7.77734375" style="312" bestFit="1" customWidth="1"/>
    <col min="796" max="796" width="8.88671875" style="312" bestFit="1" customWidth="1"/>
    <col min="797" max="797" width="6" style="312" customWidth="1"/>
    <col min="798" max="798" width="7.77734375" style="312" bestFit="1" customWidth="1"/>
    <col min="799" max="799" width="8.88671875" style="312" bestFit="1" customWidth="1"/>
    <col min="800" max="800" width="5.77734375" style="312" bestFit="1" customWidth="1"/>
    <col min="801" max="801" width="9.88671875" style="312" bestFit="1" customWidth="1"/>
    <col min="802" max="1023" width="8.88671875" style="312"/>
    <col min="1024" max="1024" width="29.33203125" style="312" customWidth="1"/>
    <col min="1025" max="1025" width="2.21875" style="312" customWidth="1"/>
    <col min="1026" max="1033" width="13.109375" style="312" customWidth="1"/>
    <col min="1034" max="1034" width="10.109375" style="312" bestFit="1" customWidth="1"/>
    <col min="1035" max="1035" width="9.33203125" style="312" bestFit="1" customWidth="1"/>
    <col min="1036" max="1036" width="10.109375" style="312" bestFit="1" customWidth="1"/>
    <col min="1037" max="1037" width="6" style="312" bestFit="1" customWidth="1"/>
    <col min="1038" max="1038" width="10.109375" style="312" bestFit="1" customWidth="1"/>
    <col min="1039" max="1039" width="10.44140625" style="312" bestFit="1" customWidth="1"/>
    <col min="1040" max="1040" width="6.33203125" style="312" bestFit="1" customWidth="1"/>
    <col min="1041" max="1041" width="10.88671875" style="312" bestFit="1" customWidth="1"/>
    <col min="1042" max="1042" width="10.44140625" style="312" bestFit="1" customWidth="1"/>
    <col min="1043" max="1043" width="7.77734375" style="312" bestFit="1" customWidth="1"/>
    <col min="1044" max="1044" width="8.88671875" style="312" bestFit="1" customWidth="1"/>
    <col min="1045" max="1045" width="4.6640625" style="312" bestFit="1" customWidth="1"/>
    <col min="1046" max="1046" width="7.77734375" style="312" bestFit="1" customWidth="1"/>
    <col min="1047" max="1047" width="8.88671875" style="312" bestFit="1" customWidth="1"/>
    <col min="1048" max="1048" width="6.109375" style="312" bestFit="1" customWidth="1"/>
    <col min="1049" max="1049" width="9.88671875" style="312" bestFit="1" customWidth="1"/>
    <col min="1050" max="1050" width="8.88671875" style="312" bestFit="1" customWidth="1"/>
    <col min="1051" max="1051" width="7.77734375" style="312" bestFit="1" customWidth="1"/>
    <col min="1052" max="1052" width="8.88671875" style="312" bestFit="1" customWidth="1"/>
    <col min="1053" max="1053" width="6" style="312" customWidth="1"/>
    <col min="1054" max="1054" width="7.77734375" style="312" bestFit="1" customWidth="1"/>
    <col min="1055" max="1055" width="8.88671875" style="312" bestFit="1" customWidth="1"/>
    <col min="1056" max="1056" width="5.77734375" style="312" bestFit="1" customWidth="1"/>
    <col min="1057" max="1057" width="9.88671875" style="312" bestFit="1" customWidth="1"/>
    <col min="1058" max="1279" width="8.88671875" style="312"/>
    <col min="1280" max="1280" width="29.33203125" style="312" customWidth="1"/>
    <col min="1281" max="1281" width="2.21875" style="312" customWidth="1"/>
    <col min="1282" max="1289" width="13.109375" style="312" customWidth="1"/>
    <col min="1290" max="1290" width="10.109375" style="312" bestFit="1" customWidth="1"/>
    <col min="1291" max="1291" width="9.33203125" style="312" bestFit="1" customWidth="1"/>
    <col min="1292" max="1292" width="10.109375" style="312" bestFit="1" customWidth="1"/>
    <col min="1293" max="1293" width="6" style="312" bestFit="1" customWidth="1"/>
    <col min="1294" max="1294" width="10.109375" style="312" bestFit="1" customWidth="1"/>
    <col min="1295" max="1295" width="10.44140625" style="312" bestFit="1" customWidth="1"/>
    <col min="1296" max="1296" width="6.33203125" style="312" bestFit="1" customWidth="1"/>
    <col min="1297" max="1297" width="10.88671875" style="312" bestFit="1" customWidth="1"/>
    <col min="1298" max="1298" width="10.44140625" style="312" bestFit="1" customWidth="1"/>
    <col min="1299" max="1299" width="7.77734375" style="312" bestFit="1" customWidth="1"/>
    <col min="1300" max="1300" width="8.88671875" style="312" bestFit="1" customWidth="1"/>
    <col min="1301" max="1301" width="4.6640625" style="312" bestFit="1" customWidth="1"/>
    <col min="1302" max="1302" width="7.77734375" style="312" bestFit="1" customWidth="1"/>
    <col min="1303" max="1303" width="8.88671875" style="312" bestFit="1" customWidth="1"/>
    <col min="1304" max="1304" width="6.109375" style="312" bestFit="1" customWidth="1"/>
    <col min="1305" max="1305" width="9.88671875" style="312" bestFit="1" customWidth="1"/>
    <col min="1306" max="1306" width="8.88671875" style="312" bestFit="1" customWidth="1"/>
    <col min="1307" max="1307" width="7.77734375" style="312" bestFit="1" customWidth="1"/>
    <col min="1308" max="1308" width="8.88671875" style="312" bestFit="1" customWidth="1"/>
    <col min="1309" max="1309" width="6" style="312" customWidth="1"/>
    <col min="1310" max="1310" width="7.77734375" style="312" bestFit="1" customWidth="1"/>
    <col min="1311" max="1311" width="8.88671875" style="312" bestFit="1" customWidth="1"/>
    <col min="1312" max="1312" width="5.77734375" style="312" bestFit="1" customWidth="1"/>
    <col min="1313" max="1313" width="9.88671875" style="312" bestFit="1" customWidth="1"/>
    <col min="1314" max="1535" width="8.88671875" style="312"/>
    <col min="1536" max="1536" width="29.33203125" style="312" customWidth="1"/>
    <col min="1537" max="1537" width="2.21875" style="312" customWidth="1"/>
    <col min="1538" max="1545" width="13.109375" style="312" customWidth="1"/>
    <col min="1546" max="1546" width="10.109375" style="312" bestFit="1" customWidth="1"/>
    <col min="1547" max="1547" width="9.33203125" style="312" bestFit="1" customWidth="1"/>
    <col min="1548" max="1548" width="10.109375" style="312" bestFit="1" customWidth="1"/>
    <col min="1549" max="1549" width="6" style="312" bestFit="1" customWidth="1"/>
    <col min="1550" max="1550" width="10.109375" style="312" bestFit="1" customWidth="1"/>
    <col min="1551" max="1551" width="10.44140625" style="312" bestFit="1" customWidth="1"/>
    <col min="1552" max="1552" width="6.33203125" style="312" bestFit="1" customWidth="1"/>
    <col min="1553" max="1553" width="10.88671875" style="312" bestFit="1" customWidth="1"/>
    <col min="1554" max="1554" width="10.44140625" style="312" bestFit="1" customWidth="1"/>
    <col min="1555" max="1555" width="7.77734375" style="312" bestFit="1" customWidth="1"/>
    <col min="1556" max="1556" width="8.88671875" style="312" bestFit="1" customWidth="1"/>
    <col min="1557" max="1557" width="4.6640625" style="312" bestFit="1" customWidth="1"/>
    <col min="1558" max="1558" width="7.77734375" style="312" bestFit="1" customWidth="1"/>
    <col min="1559" max="1559" width="8.88671875" style="312" bestFit="1" customWidth="1"/>
    <col min="1560" max="1560" width="6.109375" style="312" bestFit="1" customWidth="1"/>
    <col min="1561" max="1561" width="9.88671875" style="312" bestFit="1" customWidth="1"/>
    <col min="1562" max="1562" width="8.88671875" style="312" bestFit="1" customWidth="1"/>
    <col min="1563" max="1563" width="7.77734375" style="312" bestFit="1" customWidth="1"/>
    <col min="1564" max="1564" width="8.88671875" style="312" bestFit="1" customWidth="1"/>
    <col min="1565" max="1565" width="6" style="312" customWidth="1"/>
    <col min="1566" max="1566" width="7.77734375" style="312" bestFit="1" customWidth="1"/>
    <col min="1567" max="1567" width="8.88671875" style="312" bestFit="1" customWidth="1"/>
    <col min="1568" max="1568" width="5.77734375" style="312" bestFit="1" customWidth="1"/>
    <col min="1569" max="1569" width="9.88671875" style="312" bestFit="1" customWidth="1"/>
    <col min="1570" max="1791" width="8.88671875" style="312"/>
    <col min="1792" max="1792" width="29.33203125" style="312" customWidth="1"/>
    <col min="1793" max="1793" width="2.21875" style="312" customWidth="1"/>
    <col min="1794" max="1801" width="13.109375" style="312" customWidth="1"/>
    <col min="1802" max="1802" width="10.109375" style="312" bestFit="1" customWidth="1"/>
    <col min="1803" max="1803" width="9.33203125" style="312" bestFit="1" customWidth="1"/>
    <col min="1804" max="1804" width="10.109375" style="312" bestFit="1" customWidth="1"/>
    <col min="1805" max="1805" width="6" style="312" bestFit="1" customWidth="1"/>
    <col min="1806" max="1806" width="10.109375" style="312" bestFit="1" customWidth="1"/>
    <col min="1807" max="1807" width="10.44140625" style="312" bestFit="1" customWidth="1"/>
    <col min="1808" max="1808" width="6.33203125" style="312" bestFit="1" customWidth="1"/>
    <col min="1809" max="1809" width="10.88671875" style="312" bestFit="1" customWidth="1"/>
    <col min="1810" max="1810" width="10.44140625" style="312" bestFit="1" customWidth="1"/>
    <col min="1811" max="1811" width="7.77734375" style="312" bestFit="1" customWidth="1"/>
    <col min="1812" max="1812" width="8.88671875" style="312" bestFit="1" customWidth="1"/>
    <col min="1813" max="1813" width="4.6640625" style="312" bestFit="1" customWidth="1"/>
    <col min="1814" max="1814" width="7.77734375" style="312" bestFit="1" customWidth="1"/>
    <col min="1815" max="1815" width="8.88671875" style="312" bestFit="1" customWidth="1"/>
    <col min="1816" max="1816" width="6.109375" style="312" bestFit="1" customWidth="1"/>
    <col min="1817" max="1817" width="9.88671875" style="312" bestFit="1" customWidth="1"/>
    <col min="1818" max="1818" width="8.88671875" style="312" bestFit="1" customWidth="1"/>
    <col min="1819" max="1819" width="7.77734375" style="312" bestFit="1" customWidth="1"/>
    <col min="1820" max="1820" width="8.88671875" style="312" bestFit="1" customWidth="1"/>
    <col min="1821" max="1821" width="6" style="312" customWidth="1"/>
    <col min="1822" max="1822" width="7.77734375" style="312" bestFit="1" customWidth="1"/>
    <col min="1823" max="1823" width="8.88671875" style="312" bestFit="1" customWidth="1"/>
    <col min="1824" max="1824" width="5.77734375" style="312" bestFit="1" customWidth="1"/>
    <col min="1825" max="1825" width="9.88671875" style="312" bestFit="1" customWidth="1"/>
    <col min="1826" max="2047" width="8.88671875" style="312"/>
    <col min="2048" max="2048" width="29.33203125" style="312" customWidth="1"/>
    <col min="2049" max="2049" width="2.21875" style="312" customWidth="1"/>
    <col min="2050" max="2057" width="13.109375" style="312" customWidth="1"/>
    <col min="2058" max="2058" width="10.109375" style="312" bestFit="1" customWidth="1"/>
    <col min="2059" max="2059" width="9.33203125" style="312" bestFit="1" customWidth="1"/>
    <col min="2060" max="2060" width="10.109375" style="312" bestFit="1" customWidth="1"/>
    <col min="2061" max="2061" width="6" style="312" bestFit="1" customWidth="1"/>
    <col min="2062" max="2062" width="10.109375" style="312" bestFit="1" customWidth="1"/>
    <col min="2063" max="2063" width="10.44140625" style="312" bestFit="1" customWidth="1"/>
    <col min="2064" max="2064" width="6.33203125" style="312" bestFit="1" customWidth="1"/>
    <col min="2065" max="2065" width="10.88671875" style="312" bestFit="1" customWidth="1"/>
    <col min="2066" max="2066" width="10.44140625" style="312" bestFit="1" customWidth="1"/>
    <col min="2067" max="2067" width="7.77734375" style="312" bestFit="1" customWidth="1"/>
    <col min="2068" max="2068" width="8.88671875" style="312" bestFit="1" customWidth="1"/>
    <col min="2069" max="2069" width="4.6640625" style="312" bestFit="1" customWidth="1"/>
    <col min="2070" max="2070" width="7.77734375" style="312" bestFit="1" customWidth="1"/>
    <col min="2071" max="2071" width="8.88671875" style="312" bestFit="1" customWidth="1"/>
    <col min="2072" max="2072" width="6.109375" style="312" bestFit="1" customWidth="1"/>
    <col min="2073" max="2073" width="9.88671875" style="312" bestFit="1" customWidth="1"/>
    <col min="2074" max="2074" width="8.88671875" style="312" bestFit="1" customWidth="1"/>
    <col min="2075" max="2075" width="7.77734375" style="312" bestFit="1" customWidth="1"/>
    <col min="2076" max="2076" width="8.88671875" style="312" bestFit="1" customWidth="1"/>
    <col min="2077" max="2077" width="6" style="312" customWidth="1"/>
    <col min="2078" max="2078" width="7.77734375" style="312" bestFit="1" customWidth="1"/>
    <col min="2079" max="2079" width="8.88671875" style="312" bestFit="1" customWidth="1"/>
    <col min="2080" max="2080" width="5.77734375" style="312" bestFit="1" customWidth="1"/>
    <col min="2081" max="2081" width="9.88671875" style="312" bestFit="1" customWidth="1"/>
    <col min="2082" max="2303" width="8.88671875" style="312"/>
    <col min="2304" max="2304" width="29.33203125" style="312" customWidth="1"/>
    <col min="2305" max="2305" width="2.21875" style="312" customWidth="1"/>
    <col min="2306" max="2313" width="13.109375" style="312" customWidth="1"/>
    <col min="2314" max="2314" width="10.109375" style="312" bestFit="1" customWidth="1"/>
    <col min="2315" max="2315" width="9.33203125" style="312" bestFit="1" customWidth="1"/>
    <col min="2316" max="2316" width="10.109375" style="312" bestFit="1" customWidth="1"/>
    <col min="2317" max="2317" width="6" style="312" bestFit="1" customWidth="1"/>
    <col min="2318" max="2318" width="10.109375" style="312" bestFit="1" customWidth="1"/>
    <col min="2319" max="2319" width="10.44140625" style="312" bestFit="1" customWidth="1"/>
    <col min="2320" max="2320" width="6.33203125" style="312" bestFit="1" customWidth="1"/>
    <col min="2321" max="2321" width="10.88671875" style="312" bestFit="1" customWidth="1"/>
    <col min="2322" max="2322" width="10.44140625" style="312" bestFit="1" customWidth="1"/>
    <col min="2323" max="2323" width="7.77734375" style="312" bestFit="1" customWidth="1"/>
    <col min="2324" max="2324" width="8.88671875" style="312" bestFit="1" customWidth="1"/>
    <col min="2325" max="2325" width="4.6640625" style="312" bestFit="1" customWidth="1"/>
    <col min="2326" max="2326" width="7.77734375" style="312" bestFit="1" customWidth="1"/>
    <col min="2327" max="2327" width="8.88671875" style="312" bestFit="1" customWidth="1"/>
    <col min="2328" max="2328" width="6.109375" style="312" bestFit="1" customWidth="1"/>
    <col min="2329" max="2329" width="9.88671875" style="312" bestFit="1" customWidth="1"/>
    <col min="2330" max="2330" width="8.88671875" style="312" bestFit="1" customWidth="1"/>
    <col min="2331" max="2331" width="7.77734375" style="312" bestFit="1" customWidth="1"/>
    <col min="2332" max="2332" width="8.88671875" style="312" bestFit="1" customWidth="1"/>
    <col min="2333" max="2333" width="6" style="312" customWidth="1"/>
    <col min="2334" max="2334" width="7.77734375" style="312" bestFit="1" customWidth="1"/>
    <col min="2335" max="2335" width="8.88671875" style="312" bestFit="1" customWidth="1"/>
    <col min="2336" max="2336" width="5.77734375" style="312" bestFit="1" customWidth="1"/>
    <col min="2337" max="2337" width="9.88671875" style="312" bestFit="1" customWidth="1"/>
    <col min="2338" max="2559" width="8.88671875" style="312"/>
    <col min="2560" max="2560" width="29.33203125" style="312" customWidth="1"/>
    <col min="2561" max="2561" width="2.21875" style="312" customWidth="1"/>
    <col min="2562" max="2569" width="13.109375" style="312" customWidth="1"/>
    <col min="2570" max="2570" width="10.109375" style="312" bestFit="1" customWidth="1"/>
    <col min="2571" max="2571" width="9.33203125" style="312" bestFit="1" customWidth="1"/>
    <col min="2572" max="2572" width="10.109375" style="312" bestFit="1" customWidth="1"/>
    <col min="2573" max="2573" width="6" style="312" bestFit="1" customWidth="1"/>
    <col min="2574" max="2574" width="10.109375" style="312" bestFit="1" customWidth="1"/>
    <col min="2575" max="2575" width="10.44140625" style="312" bestFit="1" customWidth="1"/>
    <col min="2576" max="2576" width="6.33203125" style="312" bestFit="1" customWidth="1"/>
    <col min="2577" max="2577" width="10.88671875" style="312" bestFit="1" customWidth="1"/>
    <col min="2578" max="2578" width="10.44140625" style="312" bestFit="1" customWidth="1"/>
    <col min="2579" max="2579" width="7.77734375" style="312" bestFit="1" customWidth="1"/>
    <col min="2580" max="2580" width="8.88671875" style="312" bestFit="1" customWidth="1"/>
    <col min="2581" max="2581" width="4.6640625" style="312" bestFit="1" customWidth="1"/>
    <col min="2582" max="2582" width="7.77734375" style="312" bestFit="1" customWidth="1"/>
    <col min="2583" max="2583" width="8.88671875" style="312" bestFit="1" customWidth="1"/>
    <col min="2584" max="2584" width="6.109375" style="312" bestFit="1" customWidth="1"/>
    <col min="2585" max="2585" width="9.88671875" style="312" bestFit="1" customWidth="1"/>
    <col min="2586" max="2586" width="8.88671875" style="312" bestFit="1" customWidth="1"/>
    <col min="2587" max="2587" width="7.77734375" style="312" bestFit="1" customWidth="1"/>
    <col min="2588" max="2588" width="8.88671875" style="312" bestFit="1" customWidth="1"/>
    <col min="2589" max="2589" width="6" style="312" customWidth="1"/>
    <col min="2590" max="2590" width="7.77734375" style="312" bestFit="1" customWidth="1"/>
    <col min="2591" max="2591" width="8.88671875" style="312" bestFit="1" customWidth="1"/>
    <col min="2592" max="2592" width="5.77734375" style="312" bestFit="1" customWidth="1"/>
    <col min="2593" max="2593" width="9.88671875" style="312" bestFit="1" customWidth="1"/>
    <col min="2594" max="2815" width="8.88671875" style="312"/>
    <col min="2816" max="2816" width="29.33203125" style="312" customWidth="1"/>
    <col min="2817" max="2817" width="2.21875" style="312" customWidth="1"/>
    <col min="2818" max="2825" width="13.109375" style="312" customWidth="1"/>
    <col min="2826" max="2826" width="10.109375" style="312" bestFit="1" customWidth="1"/>
    <col min="2827" max="2827" width="9.33203125" style="312" bestFit="1" customWidth="1"/>
    <col min="2828" max="2828" width="10.109375" style="312" bestFit="1" customWidth="1"/>
    <col min="2829" max="2829" width="6" style="312" bestFit="1" customWidth="1"/>
    <col min="2830" max="2830" width="10.109375" style="312" bestFit="1" customWidth="1"/>
    <col min="2831" max="2831" width="10.44140625" style="312" bestFit="1" customWidth="1"/>
    <col min="2832" max="2832" width="6.33203125" style="312" bestFit="1" customWidth="1"/>
    <col min="2833" max="2833" width="10.88671875" style="312" bestFit="1" customWidth="1"/>
    <col min="2834" max="2834" width="10.44140625" style="312" bestFit="1" customWidth="1"/>
    <col min="2835" max="2835" width="7.77734375" style="312" bestFit="1" customWidth="1"/>
    <col min="2836" max="2836" width="8.88671875" style="312" bestFit="1" customWidth="1"/>
    <col min="2837" max="2837" width="4.6640625" style="312" bestFit="1" customWidth="1"/>
    <col min="2838" max="2838" width="7.77734375" style="312" bestFit="1" customWidth="1"/>
    <col min="2839" max="2839" width="8.88671875" style="312" bestFit="1" customWidth="1"/>
    <col min="2840" max="2840" width="6.109375" style="312" bestFit="1" customWidth="1"/>
    <col min="2841" max="2841" width="9.88671875" style="312" bestFit="1" customWidth="1"/>
    <col min="2842" max="2842" width="8.88671875" style="312" bestFit="1" customWidth="1"/>
    <col min="2843" max="2843" width="7.77734375" style="312" bestFit="1" customWidth="1"/>
    <col min="2844" max="2844" width="8.88671875" style="312" bestFit="1" customWidth="1"/>
    <col min="2845" max="2845" width="6" style="312" customWidth="1"/>
    <col min="2846" max="2846" width="7.77734375" style="312" bestFit="1" customWidth="1"/>
    <col min="2847" max="2847" width="8.88671875" style="312" bestFit="1" customWidth="1"/>
    <col min="2848" max="2848" width="5.77734375" style="312" bestFit="1" customWidth="1"/>
    <col min="2849" max="2849" width="9.88671875" style="312" bestFit="1" customWidth="1"/>
    <col min="2850" max="3071" width="8.88671875" style="312"/>
    <col min="3072" max="3072" width="29.33203125" style="312" customWidth="1"/>
    <col min="3073" max="3073" width="2.21875" style="312" customWidth="1"/>
    <col min="3074" max="3081" width="13.109375" style="312" customWidth="1"/>
    <col min="3082" max="3082" width="10.109375" style="312" bestFit="1" customWidth="1"/>
    <col min="3083" max="3083" width="9.33203125" style="312" bestFit="1" customWidth="1"/>
    <col min="3084" max="3084" width="10.109375" style="312" bestFit="1" customWidth="1"/>
    <col min="3085" max="3085" width="6" style="312" bestFit="1" customWidth="1"/>
    <col min="3086" max="3086" width="10.109375" style="312" bestFit="1" customWidth="1"/>
    <col min="3087" max="3087" width="10.44140625" style="312" bestFit="1" customWidth="1"/>
    <col min="3088" max="3088" width="6.33203125" style="312" bestFit="1" customWidth="1"/>
    <col min="3089" max="3089" width="10.88671875" style="312" bestFit="1" customWidth="1"/>
    <col min="3090" max="3090" width="10.44140625" style="312" bestFit="1" customWidth="1"/>
    <col min="3091" max="3091" width="7.77734375" style="312" bestFit="1" customWidth="1"/>
    <col min="3092" max="3092" width="8.88671875" style="312" bestFit="1" customWidth="1"/>
    <col min="3093" max="3093" width="4.6640625" style="312" bestFit="1" customWidth="1"/>
    <col min="3094" max="3094" width="7.77734375" style="312" bestFit="1" customWidth="1"/>
    <col min="3095" max="3095" width="8.88671875" style="312" bestFit="1" customWidth="1"/>
    <col min="3096" max="3096" width="6.109375" style="312" bestFit="1" customWidth="1"/>
    <col min="3097" max="3097" width="9.88671875" style="312" bestFit="1" customWidth="1"/>
    <col min="3098" max="3098" width="8.88671875" style="312" bestFit="1" customWidth="1"/>
    <col min="3099" max="3099" width="7.77734375" style="312" bestFit="1" customWidth="1"/>
    <col min="3100" max="3100" width="8.88671875" style="312" bestFit="1" customWidth="1"/>
    <col min="3101" max="3101" width="6" style="312" customWidth="1"/>
    <col min="3102" max="3102" width="7.77734375" style="312" bestFit="1" customWidth="1"/>
    <col min="3103" max="3103" width="8.88671875" style="312" bestFit="1" customWidth="1"/>
    <col min="3104" max="3104" width="5.77734375" style="312" bestFit="1" customWidth="1"/>
    <col min="3105" max="3105" width="9.88671875" style="312" bestFit="1" customWidth="1"/>
    <col min="3106" max="3327" width="8.88671875" style="312"/>
    <col min="3328" max="3328" width="29.33203125" style="312" customWidth="1"/>
    <col min="3329" max="3329" width="2.21875" style="312" customWidth="1"/>
    <col min="3330" max="3337" width="13.109375" style="312" customWidth="1"/>
    <col min="3338" max="3338" width="10.109375" style="312" bestFit="1" customWidth="1"/>
    <col min="3339" max="3339" width="9.33203125" style="312" bestFit="1" customWidth="1"/>
    <col min="3340" max="3340" width="10.109375" style="312" bestFit="1" customWidth="1"/>
    <col min="3341" max="3341" width="6" style="312" bestFit="1" customWidth="1"/>
    <col min="3342" max="3342" width="10.109375" style="312" bestFit="1" customWidth="1"/>
    <col min="3343" max="3343" width="10.44140625" style="312" bestFit="1" customWidth="1"/>
    <col min="3344" max="3344" width="6.33203125" style="312" bestFit="1" customWidth="1"/>
    <col min="3345" max="3345" width="10.88671875" style="312" bestFit="1" customWidth="1"/>
    <col min="3346" max="3346" width="10.44140625" style="312" bestFit="1" customWidth="1"/>
    <col min="3347" max="3347" width="7.77734375" style="312" bestFit="1" customWidth="1"/>
    <col min="3348" max="3348" width="8.88671875" style="312" bestFit="1" customWidth="1"/>
    <col min="3349" max="3349" width="4.6640625" style="312" bestFit="1" customWidth="1"/>
    <col min="3350" max="3350" width="7.77734375" style="312" bestFit="1" customWidth="1"/>
    <col min="3351" max="3351" width="8.88671875" style="312" bestFit="1" customWidth="1"/>
    <col min="3352" max="3352" width="6.109375" style="312" bestFit="1" customWidth="1"/>
    <col min="3353" max="3353" width="9.88671875" style="312" bestFit="1" customWidth="1"/>
    <col min="3354" max="3354" width="8.88671875" style="312" bestFit="1" customWidth="1"/>
    <col min="3355" max="3355" width="7.77734375" style="312" bestFit="1" customWidth="1"/>
    <col min="3356" max="3356" width="8.88671875" style="312" bestFit="1" customWidth="1"/>
    <col min="3357" max="3357" width="6" style="312" customWidth="1"/>
    <col min="3358" max="3358" width="7.77734375" style="312" bestFit="1" customWidth="1"/>
    <col min="3359" max="3359" width="8.88671875" style="312" bestFit="1" customWidth="1"/>
    <col min="3360" max="3360" width="5.77734375" style="312" bestFit="1" customWidth="1"/>
    <col min="3361" max="3361" width="9.88671875" style="312" bestFit="1" customWidth="1"/>
    <col min="3362" max="3583" width="8.88671875" style="312"/>
    <col min="3584" max="3584" width="29.33203125" style="312" customWidth="1"/>
    <col min="3585" max="3585" width="2.21875" style="312" customWidth="1"/>
    <col min="3586" max="3593" width="13.109375" style="312" customWidth="1"/>
    <col min="3594" max="3594" width="10.109375" style="312" bestFit="1" customWidth="1"/>
    <col min="3595" max="3595" width="9.33203125" style="312" bestFit="1" customWidth="1"/>
    <col min="3596" max="3596" width="10.109375" style="312" bestFit="1" customWidth="1"/>
    <col min="3597" max="3597" width="6" style="312" bestFit="1" customWidth="1"/>
    <col min="3598" max="3598" width="10.109375" style="312" bestFit="1" customWidth="1"/>
    <col min="3599" max="3599" width="10.44140625" style="312" bestFit="1" customWidth="1"/>
    <col min="3600" max="3600" width="6.33203125" style="312" bestFit="1" customWidth="1"/>
    <col min="3601" max="3601" width="10.88671875" style="312" bestFit="1" customWidth="1"/>
    <col min="3602" max="3602" width="10.44140625" style="312" bestFit="1" customWidth="1"/>
    <col min="3603" max="3603" width="7.77734375" style="312" bestFit="1" customWidth="1"/>
    <col min="3604" max="3604" width="8.88671875" style="312" bestFit="1" customWidth="1"/>
    <col min="3605" max="3605" width="4.6640625" style="312" bestFit="1" customWidth="1"/>
    <col min="3606" max="3606" width="7.77734375" style="312" bestFit="1" customWidth="1"/>
    <col min="3607" max="3607" width="8.88671875" style="312" bestFit="1" customWidth="1"/>
    <col min="3608" max="3608" width="6.109375" style="312" bestFit="1" customWidth="1"/>
    <col min="3609" max="3609" width="9.88671875" style="312" bestFit="1" customWidth="1"/>
    <col min="3610" max="3610" width="8.88671875" style="312" bestFit="1" customWidth="1"/>
    <col min="3611" max="3611" width="7.77734375" style="312" bestFit="1" customWidth="1"/>
    <col min="3612" max="3612" width="8.88671875" style="312" bestFit="1" customWidth="1"/>
    <col min="3613" max="3613" width="6" style="312" customWidth="1"/>
    <col min="3614" max="3614" width="7.77734375" style="312" bestFit="1" customWidth="1"/>
    <col min="3615" max="3615" width="8.88671875" style="312" bestFit="1" customWidth="1"/>
    <col min="3616" max="3616" width="5.77734375" style="312" bestFit="1" customWidth="1"/>
    <col min="3617" max="3617" width="9.88671875" style="312" bestFit="1" customWidth="1"/>
    <col min="3618" max="3839" width="8.88671875" style="312"/>
    <col min="3840" max="3840" width="29.33203125" style="312" customWidth="1"/>
    <col min="3841" max="3841" width="2.21875" style="312" customWidth="1"/>
    <col min="3842" max="3849" width="13.109375" style="312" customWidth="1"/>
    <col min="3850" max="3850" width="10.109375" style="312" bestFit="1" customWidth="1"/>
    <col min="3851" max="3851" width="9.33203125" style="312" bestFit="1" customWidth="1"/>
    <col min="3852" max="3852" width="10.109375" style="312" bestFit="1" customWidth="1"/>
    <col min="3853" max="3853" width="6" style="312" bestFit="1" customWidth="1"/>
    <col min="3854" max="3854" width="10.109375" style="312" bestFit="1" customWidth="1"/>
    <col min="3855" max="3855" width="10.44140625" style="312" bestFit="1" customWidth="1"/>
    <col min="3856" max="3856" width="6.33203125" style="312" bestFit="1" customWidth="1"/>
    <col min="3857" max="3857" width="10.88671875" style="312" bestFit="1" customWidth="1"/>
    <col min="3858" max="3858" width="10.44140625" style="312" bestFit="1" customWidth="1"/>
    <col min="3859" max="3859" width="7.77734375" style="312" bestFit="1" customWidth="1"/>
    <col min="3860" max="3860" width="8.88671875" style="312" bestFit="1" customWidth="1"/>
    <col min="3861" max="3861" width="4.6640625" style="312" bestFit="1" customWidth="1"/>
    <col min="3862" max="3862" width="7.77734375" style="312" bestFit="1" customWidth="1"/>
    <col min="3863" max="3863" width="8.88671875" style="312" bestFit="1" customWidth="1"/>
    <col min="3864" max="3864" width="6.109375" style="312" bestFit="1" customWidth="1"/>
    <col min="3865" max="3865" width="9.88671875" style="312" bestFit="1" customWidth="1"/>
    <col min="3866" max="3866" width="8.88671875" style="312" bestFit="1" customWidth="1"/>
    <col min="3867" max="3867" width="7.77734375" style="312" bestFit="1" customWidth="1"/>
    <col min="3868" max="3868" width="8.88671875" style="312" bestFit="1" customWidth="1"/>
    <col min="3869" max="3869" width="6" style="312" customWidth="1"/>
    <col min="3870" max="3870" width="7.77734375" style="312" bestFit="1" customWidth="1"/>
    <col min="3871" max="3871" width="8.88671875" style="312" bestFit="1" customWidth="1"/>
    <col min="3872" max="3872" width="5.77734375" style="312" bestFit="1" customWidth="1"/>
    <col min="3873" max="3873" width="9.88671875" style="312" bestFit="1" customWidth="1"/>
    <col min="3874" max="4095" width="8.88671875" style="312"/>
    <col min="4096" max="4096" width="29.33203125" style="312" customWidth="1"/>
    <col min="4097" max="4097" width="2.21875" style="312" customWidth="1"/>
    <col min="4098" max="4105" width="13.109375" style="312" customWidth="1"/>
    <col min="4106" max="4106" width="10.109375" style="312" bestFit="1" customWidth="1"/>
    <col min="4107" max="4107" width="9.33203125" style="312" bestFit="1" customWidth="1"/>
    <col min="4108" max="4108" width="10.109375" style="312" bestFit="1" customWidth="1"/>
    <col min="4109" max="4109" width="6" style="312" bestFit="1" customWidth="1"/>
    <col min="4110" max="4110" width="10.109375" style="312" bestFit="1" customWidth="1"/>
    <col min="4111" max="4111" width="10.44140625" style="312" bestFit="1" customWidth="1"/>
    <col min="4112" max="4112" width="6.33203125" style="312" bestFit="1" customWidth="1"/>
    <col min="4113" max="4113" width="10.88671875" style="312" bestFit="1" customWidth="1"/>
    <col min="4114" max="4114" width="10.44140625" style="312" bestFit="1" customWidth="1"/>
    <col min="4115" max="4115" width="7.77734375" style="312" bestFit="1" customWidth="1"/>
    <col min="4116" max="4116" width="8.88671875" style="312" bestFit="1" customWidth="1"/>
    <col min="4117" max="4117" width="4.6640625" style="312" bestFit="1" customWidth="1"/>
    <col min="4118" max="4118" width="7.77734375" style="312" bestFit="1" customWidth="1"/>
    <col min="4119" max="4119" width="8.88671875" style="312" bestFit="1" customWidth="1"/>
    <col min="4120" max="4120" width="6.109375" style="312" bestFit="1" customWidth="1"/>
    <col min="4121" max="4121" width="9.88671875" style="312" bestFit="1" customWidth="1"/>
    <col min="4122" max="4122" width="8.88671875" style="312" bestFit="1" customWidth="1"/>
    <col min="4123" max="4123" width="7.77734375" style="312" bestFit="1" customWidth="1"/>
    <col min="4124" max="4124" width="8.88671875" style="312" bestFit="1" customWidth="1"/>
    <col min="4125" max="4125" width="6" style="312" customWidth="1"/>
    <col min="4126" max="4126" width="7.77734375" style="312" bestFit="1" customWidth="1"/>
    <col min="4127" max="4127" width="8.88671875" style="312" bestFit="1" customWidth="1"/>
    <col min="4128" max="4128" width="5.77734375" style="312" bestFit="1" customWidth="1"/>
    <col min="4129" max="4129" width="9.88671875" style="312" bestFit="1" customWidth="1"/>
    <col min="4130" max="4351" width="8.88671875" style="312"/>
    <col min="4352" max="4352" width="29.33203125" style="312" customWidth="1"/>
    <col min="4353" max="4353" width="2.21875" style="312" customWidth="1"/>
    <col min="4354" max="4361" width="13.109375" style="312" customWidth="1"/>
    <col min="4362" max="4362" width="10.109375" style="312" bestFit="1" customWidth="1"/>
    <col min="4363" max="4363" width="9.33203125" style="312" bestFit="1" customWidth="1"/>
    <col min="4364" max="4364" width="10.109375" style="312" bestFit="1" customWidth="1"/>
    <col min="4365" max="4365" width="6" style="312" bestFit="1" customWidth="1"/>
    <col min="4366" max="4366" width="10.109375" style="312" bestFit="1" customWidth="1"/>
    <col min="4367" max="4367" width="10.44140625" style="312" bestFit="1" customWidth="1"/>
    <col min="4368" max="4368" width="6.33203125" style="312" bestFit="1" customWidth="1"/>
    <col min="4369" max="4369" width="10.88671875" style="312" bestFit="1" customWidth="1"/>
    <col min="4370" max="4370" width="10.44140625" style="312" bestFit="1" customWidth="1"/>
    <col min="4371" max="4371" width="7.77734375" style="312" bestFit="1" customWidth="1"/>
    <col min="4372" max="4372" width="8.88671875" style="312" bestFit="1" customWidth="1"/>
    <col min="4373" max="4373" width="4.6640625" style="312" bestFit="1" customWidth="1"/>
    <col min="4374" max="4374" width="7.77734375" style="312" bestFit="1" customWidth="1"/>
    <col min="4375" max="4375" width="8.88671875" style="312" bestFit="1" customWidth="1"/>
    <col min="4376" max="4376" width="6.109375" style="312" bestFit="1" customWidth="1"/>
    <col min="4377" max="4377" width="9.88671875" style="312" bestFit="1" customWidth="1"/>
    <col min="4378" max="4378" width="8.88671875" style="312" bestFit="1" customWidth="1"/>
    <col min="4379" max="4379" width="7.77734375" style="312" bestFit="1" customWidth="1"/>
    <col min="4380" max="4380" width="8.88671875" style="312" bestFit="1" customWidth="1"/>
    <col min="4381" max="4381" width="6" style="312" customWidth="1"/>
    <col min="4382" max="4382" width="7.77734375" style="312" bestFit="1" customWidth="1"/>
    <col min="4383" max="4383" width="8.88671875" style="312" bestFit="1" customWidth="1"/>
    <col min="4384" max="4384" width="5.77734375" style="312" bestFit="1" customWidth="1"/>
    <col min="4385" max="4385" width="9.88671875" style="312" bestFit="1" customWidth="1"/>
    <col min="4386" max="4607" width="8.88671875" style="312"/>
    <col min="4608" max="4608" width="29.33203125" style="312" customWidth="1"/>
    <col min="4609" max="4609" width="2.21875" style="312" customWidth="1"/>
    <col min="4610" max="4617" width="13.109375" style="312" customWidth="1"/>
    <col min="4618" max="4618" width="10.109375" style="312" bestFit="1" customWidth="1"/>
    <col min="4619" max="4619" width="9.33203125" style="312" bestFit="1" customWidth="1"/>
    <col min="4620" max="4620" width="10.109375" style="312" bestFit="1" customWidth="1"/>
    <col min="4621" max="4621" width="6" style="312" bestFit="1" customWidth="1"/>
    <col min="4622" max="4622" width="10.109375" style="312" bestFit="1" customWidth="1"/>
    <col min="4623" max="4623" width="10.44140625" style="312" bestFit="1" customWidth="1"/>
    <col min="4624" max="4624" width="6.33203125" style="312" bestFit="1" customWidth="1"/>
    <col min="4625" max="4625" width="10.88671875" style="312" bestFit="1" customWidth="1"/>
    <col min="4626" max="4626" width="10.44140625" style="312" bestFit="1" customWidth="1"/>
    <col min="4627" max="4627" width="7.77734375" style="312" bestFit="1" customWidth="1"/>
    <col min="4628" max="4628" width="8.88671875" style="312" bestFit="1" customWidth="1"/>
    <col min="4629" max="4629" width="4.6640625" style="312" bestFit="1" customWidth="1"/>
    <col min="4630" max="4630" width="7.77734375" style="312" bestFit="1" customWidth="1"/>
    <col min="4631" max="4631" width="8.88671875" style="312" bestFit="1" customWidth="1"/>
    <col min="4632" max="4632" width="6.109375" style="312" bestFit="1" customWidth="1"/>
    <col min="4633" max="4633" width="9.88671875" style="312" bestFit="1" customWidth="1"/>
    <col min="4634" max="4634" width="8.88671875" style="312" bestFit="1" customWidth="1"/>
    <col min="4635" max="4635" width="7.77734375" style="312" bestFit="1" customWidth="1"/>
    <col min="4636" max="4636" width="8.88671875" style="312" bestFit="1" customWidth="1"/>
    <col min="4637" max="4637" width="6" style="312" customWidth="1"/>
    <col min="4638" max="4638" width="7.77734375" style="312" bestFit="1" customWidth="1"/>
    <col min="4639" max="4639" width="8.88671875" style="312" bestFit="1" customWidth="1"/>
    <col min="4640" max="4640" width="5.77734375" style="312" bestFit="1" customWidth="1"/>
    <col min="4641" max="4641" width="9.88671875" style="312" bestFit="1" customWidth="1"/>
    <col min="4642" max="4863" width="8.88671875" style="312"/>
    <col min="4864" max="4864" width="29.33203125" style="312" customWidth="1"/>
    <col min="4865" max="4865" width="2.21875" style="312" customWidth="1"/>
    <col min="4866" max="4873" width="13.109375" style="312" customWidth="1"/>
    <col min="4874" max="4874" width="10.109375" style="312" bestFit="1" customWidth="1"/>
    <col min="4875" max="4875" width="9.33203125" style="312" bestFit="1" customWidth="1"/>
    <col min="4876" max="4876" width="10.109375" style="312" bestFit="1" customWidth="1"/>
    <col min="4877" max="4877" width="6" style="312" bestFit="1" customWidth="1"/>
    <col min="4878" max="4878" width="10.109375" style="312" bestFit="1" customWidth="1"/>
    <col min="4879" max="4879" width="10.44140625" style="312" bestFit="1" customWidth="1"/>
    <col min="4880" max="4880" width="6.33203125" style="312" bestFit="1" customWidth="1"/>
    <col min="4881" max="4881" width="10.88671875" style="312" bestFit="1" customWidth="1"/>
    <col min="4882" max="4882" width="10.44140625" style="312" bestFit="1" customWidth="1"/>
    <col min="4883" max="4883" width="7.77734375" style="312" bestFit="1" customWidth="1"/>
    <col min="4884" max="4884" width="8.88671875" style="312" bestFit="1" customWidth="1"/>
    <col min="4885" max="4885" width="4.6640625" style="312" bestFit="1" customWidth="1"/>
    <col min="4886" max="4886" width="7.77734375" style="312" bestFit="1" customWidth="1"/>
    <col min="4887" max="4887" width="8.88671875" style="312" bestFit="1" customWidth="1"/>
    <col min="4888" max="4888" width="6.109375" style="312" bestFit="1" customWidth="1"/>
    <col min="4889" max="4889" width="9.88671875" style="312" bestFit="1" customWidth="1"/>
    <col min="4890" max="4890" width="8.88671875" style="312" bestFit="1" customWidth="1"/>
    <col min="4891" max="4891" width="7.77734375" style="312" bestFit="1" customWidth="1"/>
    <col min="4892" max="4892" width="8.88671875" style="312" bestFit="1" customWidth="1"/>
    <col min="4893" max="4893" width="6" style="312" customWidth="1"/>
    <col min="4894" max="4894" width="7.77734375" style="312" bestFit="1" customWidth="1"/>
    <col min="4895" max="4895" width="8.88671875" style="312" bestFit="1" customWidth="1"/>
    <col min="4896" max="4896" width="5.77734375" style="312" bestFit="1" customWidth="1"/>
    <col min="4897" max="4897" width="9.88671875" style="312" bestFit="1" customWidth="1"/>
    <col min="4898" max="5119" width="8.88671875" style="312"/>
    <col min="5120" max="5120" width="29.33203125" style="312" customWidth="1"/>
    <col min="5121" max="5121" width="2.21875" style="312" customWidth="1"/>
    <col min="5122" max="5129" width="13.109375" style="312" customWidth="1"/>
    <col min="5130" max="5130" width="10.109375" style="312" bestFit="1" customWidth="1"/>
    <col min="5131" max="5131" width="9.33203125" style="312" bestFit="1" customWidth="1"/>
    <col min="5132" max="5132" width="10.109375" style="312" bestFit="1" customWidth="1"/>
    <col min="5133" max="5133" width="6" style="312" bestFit="1" customWidth="1"/>
    <col min="5134" max="5134" width="10.109375" style="312" bestFit="1" customWidth="1"/>
    <col min="5135" max="5135" width="10.44140625" style="312" bestFit="1" customWidth="1"/>
    <col min="5136" max="5136" width="6.33203125" style="312" bestFit="1" customWidth="1"/>
    <col min="5137" max="5137" width="10.88671875" style="312" bestFit="1" customWidth="1"/>
    <col min="5138" max="5138" width="10.44140625" style="312" bestFit="1" customWidth="1"/>
    <col min="5139" max="5139" width="7.77734375" style="312" bestFit="1" customWidth="1"/>
    <col min="5140" max="5140" width="8.88671875" style="312" bestFit="1" customWidth="1"/>
    <col min="5141" max="5141" width="4.6640625" style="312" bestFit="1" customWidth="1"/>
    <col min="5142" max="5142" width="7.77734375" style="312" bestFit="1" customWidth="1"/>
    <col min="5143" max="5143" width="8.88671875" style="312" bestFit="1" customWidth="1"/>
    <col min="5144" max="5144" width="6.109375" style="312" bestFit="1" customWidth="1"/>
    <col min="5145" max="5145" width="9.88671875" style="312" bestFit="1" customWidth="1"/>
    <col min="5146" max="5146" width="8.88671875" style="312" bestFit="1" customWidth="1"/>
    <col min="5147" max="5147" width="7.77734375" style="312" bestFit="1" customWidth="1"/>
    <col min="5148" max="5148" width="8.88671875" style="312" bestFit="1" customWidth="1"/>
    <col min="5149" max="5149" width="6" style="312" customWidth="1"/>
    <col min="5150" max="5150" width="7.77734375" style="312" bestFit="1" customWidth="1"/>
    <col min="5151" max="5151" width="8.88671875" style="312" bestFit="1" customWidth="1"/>
    <col min="5152" max="5152" width="5.77734375" style="312" bestFit="1" customWidth="1"/>
    <col min="5153" max="5153" width="9.88671875" style="312" bestFit="1" customWidth="1"/>
    <col min="5154" max="5375" width="8.88671875" style="312"/>
    <col min="5376" max="5376" width="29.33203125" style="312" customWidth="1"/>
    <col min="5377" max="5377" width="2.21875" style="312" customWidth="1"/>
    <col min="5378" max="5385" width="13.109375" style="312" customWidth="1"/>
    <col min="5386" max="5386" width="10.109375" style="312" bestFit="1" customWidth="1"/>
    <col min="5387" max="5387" width="9.33203125" style="312" bestFit="1" customWidth="1"/>
    <col min="5388" max="5388" width="10.109375" style="312" bestFit="1" customWidth="1"/>
    <col min="5389" max="5389" width="6" style="312" bestFit="1" customWidth="1"/>
    <col min="5390" max="5390" width="10.109375" style="312" bestFit="1" customWidth="1"/>
    <col min="5391" max="5391" width="10.44140625" style="312" bestFit="1" customWidth="1"/>
    <col min="5392" max="5392" width="6.33203125" style="312" bestFit="1" customWidth="1"/>
    <col min="5393" max="5393" width="10.88671875" style="312" bestFit="1" customWidth="1"/>
    <col min="5394" max="5394" width="10.44140625" style="312" bestFit="1" customWidth="1"/>
    <col min="5395" max="5395" width="7.77734375" style="312" bestFit="1" customWidth="1"/>
    <col min="5396" max="5396" width="8.88671875" style="312" bestFit="1" customWidth="1"/>
    <col min="5397" max="5397" width="4.6640625" style="312" bestFit="1" customWidth="1"/>
    <col min="5398" max="5398" width="7.77734375" style="312" bestFit="1" customWidth="1"/>
    <col min="5399" max="5399" width="8.88671875" style="312" bestFit="1" customWidth="1"/>
    <col min="5400" max="5400" width="6.109375" style="312" bestFit="1" customWidth="1"/>
    <col min="5401" max="5401" width="9.88671875" style="312" bestFit="1" customWidth="1"/>
    <col min="5402" max="5402" width="8.88671875" style="312" bestFit="1" customWidth="1"/>
    <col min="5403" max="5403" width="7.77734375" style="312" bestFit="1" customWidth="1"/>
    <col min="5404" max="5404" width="8.88671875" style="312" bestFit="1" customWidth="1"/>
    <col min="5405" max="5405" width="6" style="312" customWidth="1"/>
    <col min="5406" max="5406" width="7.77734375" style="312" bestFit="1" customWidth="1"/>
    <col min="5407" max="5407" width="8.88671875" style="312" bestFit="1" customWidth="1"/>
    <col min="5408" max="5408" width="5.77734375" style="312" bestFit="1" customWidth="1"/>
    <col min="5409" max="5409" width="9.88671875" style="312" bestFit="1" customWidth="1"/>
    <col min="5410" max="5631" width="8.88671875" style="312"/>
    <col min="5632" max="5632" width="29.33203125" style="312" customWidth="1"/>
    <col min="5633" max="5633" width="2.21875" style="312" customWidth="1"/>
    <col min="5634" max="5641" width="13.109375" style="312" customWidth="1"/>
    <col min="5642" max="5642" width="10.109375" style="312" bestFit="1" customWidth="1"/>
    <col min="5643" max="5643" width="9.33203125" style="312" bestFit="1" customWidth="1"/>
    <col min="5644" max="5644" width="10.109375" style="312" bestFit="1" customWidth="1"/>
    <col min="5645" max="5645" width="6" style="312" bestFit="1" customWidth="1"/>
    <col min="5646" max="5646" width="10.109375" style="312" bestFit="1" customWidth="1"/>
    <col min="5647" max="5647" width="10.44140625" style="312" bestFit="1" customWidth="1"/>
    <col min="5648" max="5648" width="6.33203125" style="312" bestFit="1" customWidth="1"/>
    <col min="5649" max="5649" width="10.88671875" style="312" bestFit="1" customWidth="1"/>
    <col min="5650" max="5650" width="10.44140625" style="312" bestFit="1" customWidth="1"/>
    <col min="5651" max="5651" width="7.77734375" style="312" bestFit="1" customWidth="1"/>
    <col min="5652" max="5652" width="8.88671875" style="312" bestFit="1" customWidth="1"/>
    <col min="5653" max="5653" width="4.6640625" style="312" bestFit="1" customWidth="1"/>
    <col min="5654" max="5654" width="7.77734375" style="312" bestFit="1" customWidth="1"/>
    <col min="5655" max="5655" width="8.88671875" style="312" bestFit="1" customWidth="1"/>
    <col min="5656" max="5656" width="6.109375" style="312" bestFit="1" customWidth="1"/>
    <col min="5657" max="5657" width="9.88671875" style="312" bestFit="1" customWidth="1"/>
    <col min="5658" max="5658" width="8.88671875" style="312" bestFit="1" customWidth="1"/>
    <col min="5659" max="5659" width="7.77734375" style="312" bestFit="1" customWidth="1"/>
    <col min="5660" max="5660" width="8.88671875" style="312" bestFit="1" customWidth="1"/>
    <col min="5661" max="5661" width="6" style="312" customWidth="1"/>
    <col min="5662" max="5662" width="7.77734375" style="312" bestFit="1" customWidth="1"/>
    <col min="5663" max="5663" width="8.88671875" style="312" bestFit="1" customWidth="1"/>
    <col min="5664" max="5664" width="5.77734375" style="312" bestFit="1" customWidth="1"/>
    <col min="5665" max="5665" width="9.88671875" style="312" bestFit="1" customWidth="1"/>
    <col min="5666" max="5887" width="8.88671875" style="312"/>
    <col min="5888" max="5888" width="29.33203125" style="312" customWidth="1"/>
    <col min="5889" max="5889" width="2.21875" style="312" customWidth="1"/>
    <col min="5890" max="5897" width="13.109375" style="312" customWidth="1"/>
    <col min="5898" max="5898" width="10.109375" style="312" bestFit="1" customWidth="1"/>
    <col min="5899" max="5899" width="9.33203125" style="312" bestFit="1" customWidth="1"/>
    <col min="5900" max="5900" width="10.109375" style="312" bestFit="1" customWidth="1"/>
    <col min="5901" max="5901" width="6" style="312" bestFit="1" customWidth="1"/>
    <col min="5902" max="5902" width="10.109375" style="312" bestFit="1" customWidth="1"/>
    <col min="5903" max="5903" width="10.44140625" style="312" bestFit="1" customWidth="1"/>
    <col min="5904" max="5904" width="6.33203125" style="312" bestFit="1" customWidth="1"/>
    <col min="5905" max="5905" width="10.88671875" style="312" bestFit="1" customWidth="1"/>
    <col min="5906" max="5906" width="10.44140625" style="312" bestFit="1" customWidth="1"/>
    <col min="5907" max="5907" width="7.77734375" style="312" bestFit="1" customWidth="1"/>
    <col min="5908" max="5908" width="8.88671875" style="312" bestFit="1" customWidth="1"/>
    <col min="5909" max="5909" width="4.6640625" style="312" bestFit="1" customWidth="1"/>
    <col min="5910" max="5910" width="7.77734375" style="312" bestFit="1" customWidth="1"/>
    <col min="5911" max="5911" width="8.88671875" style="312" bestFit="1" customWidth="1"/>
    <col min="5912" max="5912" width="6.109375" style="312" bestFit="1" customWidth="1"/>
    <col min="5913" max="5913" width="9.88671875" style="312" bestFit="1" customWidth="1"/>
    <col min="5914" max="5914" width="8.88671875" style="312" bestFit="1" customWidth="1"/>
    <col min="5915" max="5915" width="7.77734375" style="312" bestFit="1" customWidth="1"/>
    <col min="5916" max="5916" width="8.88671875" style="312" bestFit="1" customWidth="1"/>
    <col min="5917" max="5917" width="6" style="312" customWidth="1"/>
    <col min="5918" max="5918" width="7.77734375" style="312" bestFit="1" customWidth="1"/>
    <col min="5919" max="5919" width="8.88671875" style="312" bestFit="1" customWidth="1"/>
    <col min="5920" max="5920" width="5.77734375" style="312" bestFit="1" customWidth="1"/>
    <col min="5921" max="5921" width="9.88671875" style="312" bestFit="1" customWidth="1"/>
    <col min="5922" max="6143" width="8.88671875" style="312"/>
    <col min="6144" max="6144" width="29.33203125" style="312" customWidth="1"/>
    <col min="6145" max="6145" width="2.21875" style="312" customWidth="1"/>
    <col min="6146" max="6153" width="13.109375" style="312" customWidth="1"/>
    <col min="6154" max="6154" width="10.109375" style="312" bestFit="1" customWidth="1"/>
    <col min="6155" max="6155" width="9.33203125" style="312" bestFit="1" customWidth="1"/>
    <col min="6156" max="6156" width="10.109375" style="312" bestFit="1" customWidth="1"/>
    <col min="6157" max="6157" width="6" style="312" bestFit="1" customWidth="1"/>
    <col min="6158" max="6158" width="10.109375" style="312" bestFit="1" customWidth="1"/>
    <col min="6159" max="6159" width="10.44140625" style="312" bestFit="1" customWidth="1"/>
    <col min="6160" max="6160" width="6.33203125" style="312" bestFit="1" customWidth="1"/>
    <col min="6161" max="6161" width="10.88671875" style="312" bestFit="1" customWidth="1"/>
    <col min="6162" max="6162" width="10.44140625" style="312" bestFit="1" customWidth="1"/>
    <col min="6163" max="6163" width="7.77734375" style="312" bestFit="1" customWidth="1"/>
    <col min="6164" max="6164" width="8.88671875" style="312" bestFit="1" customWidth="1"/>
    <col min="6165" max="6165" width="4.6640625" style="312" bestFit="1" customWidth="1"/>
    <col min="6166" max="6166" width="7.77734375" style="312" bestFit="1" customWidth="1"/>
    <col min="6167" max="6167" width="8.88671875" style="312" bestFit="1" customWidth="1"/>
    <col min="6168" max="6168" width="6.109375" style="312" bestFit="1" customWidth="1"/>
    <col min="6169" max="6169" width="9.88671875" style="312" bestFit="1" customWidth="1"/>
    <col min="6170" max="6170" width="8.88671875" style="312" bestFit="1" customWidth="1"/>
    <col min="6171" max="6171" width="7.77734375" style="312" bestFit="1" customWidth="1"/>
    <col min="6172" max="6172" width="8.88671875" style="312" bestFit="1" customWidth="1"/>
    <col min="6173" max="6173" width="6" style="312" customWidth="1"/>
    <col min="6174" max="6174" width="7.77734375" style="312" bestFit="1" customWidth="1"/>
    <col min="6175" max="6175" width="8.88671875" style="312" bestFit="1" customWidth="1"/>
    <col min="6176" max="6176" width="5.77734375" style="312" bestFit="1" customWidth="1"/>
    <col min="6177" max="6177" width="9.88671875" style="312" bestFit="1" customWidth="1"/>
    <col min="6178" max="6399" width="8.88671875" style="312"/>
    <col min="6400" max="6400" width="29.33203125" style="312" customWidth="1"/>
    <col min="6401" max="6401" width="2.21875" style="312" customWidth="1"/>
    <col min="6402" max="6409" width="13.109375" style="312" customWidth="1"/>
    <col min="6410" max="6410" width="10.109375" style="312" bestFit="1" customWidth="1"/>
    <col min="6411" max="6411" width="9.33203125" style="312" bestFit="1" customWidth="1"/>
    <col min="6412" max="6412" width="10.109375" style="312" bestFit="1" customWidth="1"/>
    <col min="6413" max="6413" width="6" style="312" bestFit="1" customWidth="1"/>
    <col min="6414" max="6414" width="10.109375" style="312" bestFit="1" customWidth="1"/>
    <col min="6415" max="6415" width="10.44140625" style="312" bestFit="1" customWidth="1"/>
    <col min="6416" max="6416" width="6.33203125" style="312" bestFit="1" customWidth="1"/>
    <col min="6417" max="6417" width="10.88671875" style="312" bestFit="1" customWidth="1"/>
    <col min="6418" max="6418" width="10.44140625" style="312" bestFit="1" customWidth="1"/>
    <col min="6419" max="6419" width="7.77734375" style="312" bestFit="1" customWidth="1"/>
    <col min="6420" max="6420" width="8.88671875" style="312" bestFit="1" customWidth="1"/>
    <col min="6421" max="6421" width="4.6640625" style="312" bestFit="1" customWidth="1"/>
    <col min="6422" max="6422" width="7.77734375" style="312" bestFit="1" customWidth="1"/>
    <col min="6423" max="6423" width="8.88671875" style="312" bestFit="1" customWidth="1"/>
    <col min="6424" max="6424" width="6.109375" style="312" bestFit="1" customWidth="1"/>
    <col min="6425" max="6425" width="9.88671875" style="312" bestFit="1" customWidth="1"/>
    <col min="6426" max="6426" width="8.88671875" style="312" bestFit="1" customWidth="1"/>
    <col min="6427" max="6427" width="7.77734375" style="312" bestFit="1" customWidth="1"/>
    <col min="6428" max="6428" width="8.88671875" style="312" bestFit="1" customWidth="1"/>
    <col min="6429" max="6429" width="6" style="312" customWidth="1"/>
    <col min="6430" max="6430" width="7.77734375" style="312" bestFit="1" customWidth="1"/>
    <col min="6431" max="6431" width="8.88671875" style="312" bestFit="1" customWidth="1"/>
    <col min="6432" max="6432" width="5.77734375" style="312" bestFit="1" customWidth="1"/>
    <col min="6433" max="6433" width="9.88671875" style="312" bestFit="1" customWidth="1"/>
    <col min="6434" max="6655" width="8.88671875" style="312"/>
    <col min="6656" max="6656" width="29.33203125" style="312" customWidth="1"/>
    <col min="6657" max="6657" width="2.21875" style="312" customWidth="1"/>
    <col min="6658" max="6665" width="13.109375" style="312" customWidth="1"/>
    <col min="6666" max="6666" width="10.109375" style="312" bestFit="1" customWidth="1"/>
    <col min="6667" max="6667" width="9.33203125" style="312" bestFit="1" customWidth="1"/>
    <col min="6668" max="6668" width="10.109375" style="312" bestFit="1" customWidth="1"/>
    <col min="6669" max="6669" width="6" style="312" bestFit="1" customWidth="1"/>
    <col min="6670" max="6670" width="10.109375" style="312" bestFit="1" customWidth="1"/>
    <col min="6671" max="6671" width="10.44140625" style="312" bestFit="1" customWidth="1"/>
    <col min="6672" max="6672" width="6.33203125" style="312" bestFit="1" customWidth="1"/>
    <col min="6673" max="6673" width="10.88671875" style="312" bestFit="1" customWidth="1"/>
    <col min="6674" max="6674" width="10.44140625" style="312" bestFit="1" customWidth="1"/>
    <col min="6675" max="6675" width="7.77734375" style="312" bestFit="1" customWidth="1"/>
    <col min="6676" max="6676" width="8.88671875" style="312" bestFit="1" customWidth="1"/>
    <col min="6677" max="6677" width="4.6640625" style="312" bestFit="1" customWidth="1"/>
    <col min="6678" max="6678" width="7.77734375" style="312" bestFit="1" customWidth="1"/>
    <col min="6679" max="6679" width="8.88671875" style="312" bestFit="1" customWidth="1"/>
    <col min="6680" max="6680" width="6.109375" style="312" bestFit="1" customWidth="1"/>
    <col min="6681" max="6681" width="9.88671875" style="312" bestFit="1" customWidth="1"/>
    <col min="6682" max="6682" width="8.88671875" style="312" bestFit="1" customWidth="1"/>
    <col min="6683" max="6683" width="7.77734375" style="312" bestFit="1" customWidth="1"/>
    <col min="6684" max="6684" width="8.88671875" style="312" bestFit="1" customWidth="1"/>
    <col min="6685" max="6685" width="6" style="312" customWidth="1"/>
    <col min="6686" max="6686" width="7.77734375" style="312" bestFit="1" customWidth="1"/>
    <col min="6687" max="6687" width="8.88671875" style="312" bestFit="1" customWidth="1"/>
    <col min="6688" max="6688" width="5.77734375" style="312" bestFit="1" customWidth="1"/>
    <col min="6689" max="6689" width="9.88671875" style="312" bestFit="1" customWidth="1"/>
    <col min="6690" max="6911" width="8.88671875" style="312"/>
    <col min="6912" max="6912" width="29.33203125" style="312" customWidth="1"/>
    <col min="6913" max="6913" width="2.21875" style="312" customWidth="1"/>
    <col min="6914" max="6921" width="13.109375" style="312" customWidth="1"/>
    <col min="6922" max="6922" width="10.109375" style="312" bestFit="1" customWidth="1"/>
    <col min="6923" max="6923" width="9.33203125" style="312" bestFit="1" customWidth="1"/>
    <col min="6924" max="6924" width="10.109375" style="312" bestFit="1" customWidth="1"/>
    <col min="6925" max="6925" width="6" style="312" bestFit="1" customWidth="1"/>
    <col min="6926" max="6926" width="10.109375" style="312" bestFit="1" customWidth="1"/>
    <col min="6927" max="6927" width="10.44140625" style="312" bestFit="1" customWidth="1"/>
    <col min="6928" max="6928" width="6.33203125" style="312" bestFit="1" customWidth="1"/>
    <col min="6929" max="6929" width="10.88671875" style="312" bestFit="1" customWidth="1"/>
    <col min="6930" max="6930" width="10.44140625" style="312" bestFit="1" customWidth="1"/>
    <col min="6931" max="6931" width="7.77734375" style="312" bestFit="1" customWidth="1"/>
    <col min="6932" max="6932" width="8.88671875" style="312" bestFit="1" customWidth="1"/>
    <col min="6933" max="6933" width="4.6640625" style="312" bestFit="1" customWidth="1"/>
    <col min="6934" max="6934" width="7.77734375" style="312" bestFit="1" customWidth="1"/>
    <col min="6935" max="6935" width="8.88671875" style="312" bestFit="1" customWidth="1"/>
    <col min="6936" max="6936" width="6.109375" style="312" bestFit="1" customWidth="1"/>
    <col min="6937" max="6937" width="9.88671875" style="312" bestFit="1" customWidth="1"/>
    <col min="6938" max="6938" width="8.88671875" style="312" bestFit="1" customWidth="1"/>
    <col min="6939" max="6939" width="7.77734375" style="312" bestFit="1" customWidth="1"/>
    <col min="6940" max="6940" width="8.88671875" style="312" bestFit="1" customWidth="1"/>
    <col min="6941" max="6941" width="6" style="312" customWidth="1"/>
    <col min="6942" max="6942" width="7.77734375" style="312" bestFit="1" customWidth="1"/>
    <col min="6943" max="6943" width="8.88671875" style="312" bestFit="1" customWidth="1"/>
    <col min="6944" max="6944" width="5.77734375" style="312" bestFit="1" customWidth="1"/>
    <col min="6945" max="6945" width="9.88671875" style="312" bestFit="1" customWidth="1"/>
    <col min="6946" max="7167" width="8.88671875" style="312"/>
    <col min="7168" max="7168" width="29.33203125" style="312" customWidth="1"/>
    <col min="7169" max="7169" width="2.21875" style="312" customWidth="1"/>
    <col min="7170" max="7177" width="13.109375" style="312" customWidth="1"/>
    <col min="7178" max="7178" width="10.109375" style="312" bestFit="1" customWidth="1"/>
    <col min="7179" max="7179" width="9.33203125" style="312" bestFit="1" customWidth="1"/>
    <col min="7180" max="7180" width="10.109375" style="312" bestFit="1" customWidth="1"/>
    <col min="7181" max="7181" width="6" style="312" bestFit="1" customWidth="1"/>
    <col min="7182" max="7182" width="10.109375" style="312" bestFit="1" customWidth="1"/>
    <col min="7183" max="7183" width="10.44140625" style="312" bestFit="1" customWidth="1"/>
    <col min="7184" max="7184" width="6.33203125" style="312" bestFit="1" customWidth="1"/>
    <col min="7185" max="7185" width="10.88671875" style="312" bestFit="1" customWidth="1"/>
    <col min="7186" max="7186" width="10.44140625" style="312" bestFit="1" customWidth="1"/>
    <col min="7187" max="7187" width="7.77734375" style="312" bestFit="1" customWidth="1"/>
    <col min="7188" max="7188" width="8.88671875" style="312" bestFit="1" customWidth="1"/>
    <col min="7189" max="7189" width="4.6640625" style="312" bestFit="1" customWidth="1"/>
    <col min="7190" max="7190" width="7.77734375" style="312" bestFit="1" customWidth="1"/>
    <col min="7191" max="7191" width="8.88671875" style="312" bestFit="1" customWidth="1"/>
    <col min="7192" max="7192" width="6.109375" style="312" bestFit="1" customWidth="1"/>
    <col min="7193" max="7193" width="9.88671875" style="312" bestFit="1" customWidth="1"/>
    <col min="7194" max="7194" width="8.88671875" style="312" bestFit="1" customWidth="1"/>
    <col min="7195" max="7195" width="7.77734375" style="312" bestFit="1" customWidth="1"/>
    <col min="7196" max="7196" width="8.88671875" style="312" bestFit="1" customWidth="1"/>
    <col min="7197" max="7197" width="6" style="312" customWidth="1"/>
    <col min="7198" max="7198" width="7.77734375" style="312" bestFit="1" customWidth="1"/>
    <col min="7199" max="7199" width="8.88671875" style="312" bestFit="1" customWidth="1"/>
    <col min="7200" max="7200" width="5.77734375" style="312" bestFit="1" customWidth="1"/>
    <col min="7201" max="7201" width="9.88671875" style="312" bestFit="1" customWidth="1"/>
    <col min="7202" max="7423" width="8.88671875" style="312"/>
    <col min="7424" max="7424" width="29.33203125" style="312" customWidth="1"/>
    <col min="7425" max="7425" width="2.21875" style="312" customWidth="1"/>
    <col min="7426" max="7433" width="13.109375" style="312" customWidth="1"/>
    <col min="7434" max="7434" width="10.109375" style="312" bestFit="1" customWidth="1"/>
    <col min="7435" max="7435" width="9.33203125" style="312" bestFit="1" customWidth="1"/>
    <col min="7436" max="7436" width="10.109375" style="312" bestFit="1" customWidth="1"/>
    <col min="7437" max="7437" width="6" style="312" bestFit="1" customWidth="1"/>
    <col min="7438" max="7438" width="10.109375" style="312" bestFit="1" customWidth="1"/>
    <col min="7439" max="7439" width="10.44140625" style="312" bestFit="1" customWidth="1"/>
    <col min="7440" max="7440" width="6.33203125" style="312" bestFit="1" customWidth="1"/>
    <col min="7441" max="7441" width="10.88671875" style="312" bestFit="1" customWidth="1"/>
    <col min="7442" max="7442" width="10.44140625" style="312" bestFit="1" customWidth="1"/>
    <col min="7443" max="7443" width="7.77734375" style="312" bestFit="1" customWidth="1"/>
    <col min="7444" max="7444" width="8.88671875" style="312" bestFit="1" customWidth="1"/>
    <col min="7445" max="7445" width="4.6640625" style="312" bestFit="1" customWidth="1"/>
    <col min="7446" max="7446" width="7.77734375" style="312" bestFit="1" customWidth="1"/>
    <col min="7447" max="7447" width="8.88671875" style="312" bestFit="1" customWidth="1"/>
    <col min="7448" max="7448" width="6.109375" style="312" bestFit="1" customWidth="1"/>
    <col min="7449" max="7449" width="9.88671875" style="312" bestFit="1" customWidth="1"/>
    <col min="7450" max="7450" width="8.88671875" style="312" bestFit="1" customWidth="1"/>
    <col min="7451" max="7451" width="7.77734375" style="312" bestFit="1" customWidth="1"/>
    <col min="7452" max="7452" width="8.88671875" style="312" bestFit="1" customWidth="1"/>
    <col min="7453" max="7453" width="6" style="312" customWidth="1"/>
    <col min="7454" max="7454" width="7.77734375" style="312" bestFit="1" customWidth="1"/>
    <col min="7455" max="7455" width="8.88671875" style="312" bestFit="1" customWidth="1"/>
    <col min="7456" max="7456" width="5.77734375" style="312" bestFit="1" customWidth="1"/>
    <col min="7457" max="7457" width="9.88671875" style="312" bestFit="1" customWidth="1"/>
    <col min="7458" max="7679" width="8.88671875" style="312"/>
    <col min="7680" max="7680" width="29.33203125" style="312" customWidth="1"/>
    <col min="7681" max="7681" width="2.21875" style="312" customWidth="1"/>
    <col min="7682" max="7689" width="13.109375" style="312" customWidth="1"/>
    <col min="7690" max="7690" width="10.109375" style="312" bestFit="1" customWidth="1"/>
    <col min="7691" max="7691" width="9.33203125" style="312" bestFit="1" customWidth="1"/>
    <col min="7692" max="7692" width="10.109375" style="312" bestFit="1" customWidth="1"/>
    <col min="7693" max="7693" width="6" style="312" bestFit="1" customWidth="1"/>
    <col min="7694" max="7694" width="10.109375" style="312" bestFit="1" customWidth="1"/>
    <col min="7695" max="7695" width="10.44140625" style="312" bestFit="1" customWidth="1"/>
    <col min="7696" max="7696" width="6.33203125" style="312" bestFit="1" customWidth="1"/>
    <col min="7697" max="7697" width="10.88671875" style="312" bestFit="1" customWidth="1"/>
    <col min="7698" max="7698" width="10.44140625" style="312" bestFit="1" customWidth="1"/>
    <col min="7699" max="7699" width="7.77734375" style="312" bestFit="1" customWidth="1"/>
    <col min="7700" max="7700" width="8.88671875" style="312" bestFit="1" customWidth="1"/>
    <col min="7701" max="7701" width="4.6640625" style="312" bestFit="1" customWidth="1"/>
    <col min="7702" max="7702" width="7.77734375" style="312" bestFit="1" customWidth="1"/>
    <col min="7703" max="7703" width="8.88671875" style="312" bestFit="1" customWidth="1"/>
    <col min="7704" max="7704" width="6.109375" style="312" bestFit="1" customWidth="1"/>
    <col min="7705" max="7705" width="9.88671875" style="312" bestFit="1" customWidth="1"/>
    <col min="7706" max="7706" width="8.88671875" style="312" bestFit="1" customWidth="1"/>
    <col min="7707" max="7707" width="7.77734375" style="312" bestFit="1" customWidth="1"/>
    <col min="7708" max="7708" width="8.88671875" style="312" bestFit="1" customWidth="1"/>
    <col min="7709" max="7709" width="6" style="312" customWidth="1"/>
    <col min="7710" max="7710" width="7.77734375" style="312" bestFit="1" customWidth="1"/>
    <col min="7711" max="7711" width="8.88671875" style="312" bestFit="1" customWidth="1"/>
    <col min="7712" max="7712" width="5.77734375" style="312" bestFit="1" customWidth="1"/>
    <col min="7713" max="7713" width="9.88671875" style="312" bestFit="1" customWidth="1"/>
    <col min="7714" max="7935" width="8.88671875" style="312"/>
    <col min="7936" max="7936" width="29.33203125" style="312" customWidth="1"/>
    <col min="7937" max="7937" width="2.21875" style="312" customWidth="1"/>
    <col min="7938" max="7945" width="13.109375" style="312" customWidth="1"/>
    <col min="7946" max="7946" width="10.109375" style="312" bestFit="1" customWidth="1"/>
    <col min="7947" max="7947" width="9.33203125" style="312" bestFit="1" customWidth="1"/>
    <col min="7948" max="7948" width="10.109375" style="312" bestFit="1" customWidth="1"/>
    <col min="7949" max="7949" width="6" style="312" bestFit="1" customWidth="1"/>
    <col min="7950" max="7950" width="10.109375" style="312" bestFit="1" customWidth="1"/>
    <col min="7951" max="7951" width="10.44140625" style="312" bestFit="1" customWidth="1"/>
    <col min="7952" max="7952" width="6.33203125" style="312" bestFit="1" customWidth="1"/>
    <col min="7953" max="7953" width="10.88671875" style="312" bestFit="1" customWidth="1"/>
    <col min="7954" max="7954" width="10.44140625" style="312" bestFit="1" customWidth="1"/>
    <col min="7955" max="7955" width="7.77734375" style="312" bestFit="1" customWidth="1"/>
    <col min="7956" max="7956" width="8.88671875" style="312" bestFit="1" customWidth="1"/>
    <col min="7957" max="7957" width="4.6640625" style="312" bestFit="1" customWidth="1"/>
    <col min="7958" max="7958" width="7.77734375" style="312" bestFit="1" customWidth="1"/>
    <col min="7959" max="7959" width="8.88671875" style="312" bestFit="1" customWidth="1"/>
    <col min="7960" max="7960" width="6.109375" style="312" bestFit="1" customWidth="1"/>
    <col min="7961" max="7961" width="9.88671875" style="312" bestFit="1" customWidth="1"/>
    <col min="7962" max="7962" width="8.88671875" style="312" bestFit="1" customWidth="1"/>
    <col min="7963" max="7963" width="7.77734375" style="312" bestFit="1" customWidth="1"/>
    <col min="7964" max="7964" width="8.88671875" style="312" bestFit="1" customWidth="1"/>
    <col min="7965" max="7965" width="6" style="312" customWidth="1"/>
    <col min="7966" max="7966" width="7.77734375" style="312" bestFit="1" customWidth="1"/>
    <col min="7967" max="7967" width="8.88671875" style="312" bestFit="1" customWidth="1"/>
    <col min="7968" max="7968" width="5.77734375" style="312" bestFit="1" customWidth="1"/>
    <col min="7969" max="7969" width="9.88671875" style="312" bestFit="1" customWidth="1"/>
    <col min="7970" max="8191" width="8.88671875" style="312"/>
    <col min="8192" max="8192" width="29.33203125" style="312" customWidth="1"/>
    <col min="8193" max="8193" width="2.21875" style="312" customWidth="1"/>
    <col min="8194" max="8201" width="13.109375" style="312" customWidth="1"/>
    <col min="8202" max="8202" width="10.109375" style="312" bestFit="1" customWidth="1"/>
    <col min="8203" max="8203" width="9.33203125" style="312" bestFit="1" customWidth="1"/>
    <col min="8204" max="8204" width="10.109375" style="312" bestFit="1" customWidth="1"/>
    <col min="8205" max="8205" width="6" style="312" bestFit="1" customWidth="1"/>
    <col min="8206" max="8206" width="10.109375" style="312" bestFit="1" customWidth="1"/>
    <col min="8207" max="8207" width="10.44140625" style="312" bestFit="1" customWidth="1"/>
    <col min="8208" max="8208" width="6.33203125" style="312" bestFit="1" customWidth="1"/>
    <col min="8209" max="8209" width="10.88671875" style="312" bestFit="1" customWidth="1"/>
    <col min="8210" max="8210" width="10.44140625" style="312" bestFit="1" customWidth="1"/>
    <col min="8211" max="8211" width="7.77734375" style="312" bestFit="1" customWidth="1"/>
    <col min="8212" max="8212" width="8.88671875" style="312" bestFit="1" customWidth="1"/>
    <col min="8213" max="8213" width="4.6640625" style="312" bestFit="1" customWidth="1"/>
    <col min="8214" max="8214" width="7.77734375" style="312" bestFit="1" customWidth="1"/>
    <col min="8215" max="8215" width="8.88671875" style="312" bestFit="1" customWidth="1"/>
    <col min="8216" max="8216" width="6.109375" style="312" bestFit="1" customWidth="1"/>
    <col min="8217" max="8217" width="9.88671875" style="312" bestFit="1" customWidth="1"/>
    <col min="8218" max="8218" width="8.88671875" style="312" bestFit="1" customWidth="1"/>
    <col min="8219" max="8219" width="7.77734375" style="312" bestFit="1" customWidth="1"/>
    <col min="8220" max="8220" width="8.88671875" style="312" bestFit="1" customWidth="1"/>
    <col min="8221" max="8221" width="6" style="312" customWidth="1"/>
    <col min="8222" max="8222" width="7.77734375" style="312" bestFit="1" customWidth="1"/>
    <col min="8223" max="8223" width="8.88671875" style="312" bestFit="1" customWidth="1"/>
    <col min="8224" max="8224" width="5.77734375" style="312" bestFit="1" customWidth="1"/>
    <col min="8225" max="8225" width="9.88671875" style="312" bestFit="1" customWidth="1"/>
    <col min="8226" max="8447" width="8.88671875" style="312"/>
    <col min="8448" max="8448" width="29.33203125" style="312" customWidth="1"/>
    <col min="8449" max="8449" width="2.21875" style="312" customWidth="1"/>
    <col min="8450" max="8457" width="13.109375" style="312" customWidth="1"/>
    <col min="8458" max="8458" width="10.109375" style="312" bestFit="1" customWidth="1"/>
    <col min="8459" max="8459" width="9.33203125" style="312" bestFit="1" customWidth="1"/>
    <col min="8460" max="8460" width="10.109375" style="312" bestFit="1" customWidth="1"/>
    <col min="8461" max="8461" width="6" style="312" bestFit="1" customWidth="1"/>
    <col min="8462" max="8462" width="10.109375" style="312" bestFit="1" customWidth="1"/>
    <col min="8463" max="8463" width="10.44140625" style="312" bestFit="1" customWidth="1"/>
    <col min="8464" max="8464" width="6.33203125" style="312" bestFit="1" customWidth="1"/>
    <col min="8465" max="8465" width="10.88671875" style="312" bestFit="1" customWidth="1"/>
    <col min="8466" max="8466" width="10.44140625" style="312" bestFit="1" customWidth="1"/>
    <col min="8467" max="8467" width="7.77734375" style="312" bestFit="1" customWidth="1"/>
    <col min="8468" max="8468" width="8.88671875" style="312" bestFit="1" customWidth="1"/>
    <col min="8469" max="8469" width="4.6640625" style="312" bestFit="1" customWidth="1"/>
    <col min="8470" max="8470" width="7.77734375" style="312" bestFit="1" customWidth="1"/>
    <col min="8471" max="8471" width="8.88671875" style="312" bestFit="1" customWidth="1"/>
    <col min="8472" max="8472" width="6.109375" style="312" bestFit="1" customWidth="1"/>
    <col min="8473" max="8473" width="9.88671875" style="312" bestFit="1" customWidth="1"/>
    <col min="8474" max="8474" width="8.88671875" style="312" bestFit="1" customWidth="1"/>
    <col min="8475" max="8475" width="7.77734375" style="312" bestFit="1" customWidth="1"/>
    <col min="8476" max="8476" width="8.88671875" style="312" bestFit="1" customWidth="1"/>
    <col min="8477" max="8477" width="6" style="312" customWidth="1"/>
    <col min="8478" max="8478" width="7.77734375" style="312" bestFit="1" customWidth="1"/>
    <col min="8479" max="8479" width="8.88671875" style="312" bestFit="1" customWidth="1"/>
    <col min="8480" max="8480" width="5.77734375" style="312" bestFit="1" customWidth="1"/>
    <col min="8481" max="8481" width="9.88671875" style="312" bestFit="1" customWidth="1"/>
    <col min="8482" max="8703" width="8.88671875" style="312"/>
    <col min="8704" max="8704" width="29.33203125" style="312" customWidth="1"/>
    <col min="8705" max="8705" width="2.21875" style="312" customWidth="1"/>
    <col min="8706" max="8713" width="13.109375" style="312" customWidth="1"/>
    <col min="8714" max="8714" width="10.109375" style="312" bestFit="1" customWidth="1"/>
    <col min="8715" max="8715" width="9.33203125" style="312" bestFit="1" customWidth="1"/>
    <col min="8716" max="8716" width="10.109375" style="312" bestFit="1" customWidth="1"/>
    <col min="8717" max="8717" width="6" style="312" bestFit="1" customWidth="1"/>
    <col min="8718" max="8718" width="10.109375" style="312" bestFit="1" customWidth="1"/>
    <col min="8719" max="8719" width="10.44140625" style="312" bestFit="1" customWidth="1"/>
    <col min="8720" max="8720" width="6.33203125" style="312" bestFit="1" customWidth="1"/>
    <col min="8721" max="8721" width="10.88671875" style="312" bestFit="1" customWidth="1"/>
    <col min="8722" max="8722" width="10.44140625" style="312" bestFit="1" customWidth="1"/>
    <col min="8723" max="8723" width="7.77734375" style="312" bestFit="1" customWidth="1"/>
    <col min="8724" max="8724" width="8.88671875" style="312" bestFit="1" customWidth="1"/>
    <col min="8725" max="8725" width="4.6640625" style="312" bestFit="1" customWidth="1"/>
    <col min="8726" max="8726" width="7.77734375" style="312" bestFit="1" customWidth="1"/>
    <col min="8727" max="8727" width="8.88671875" style="312" bestFit="1" customWidth="1"/>
    <col min="8728" max="8728" width="6.109375" style="312" bestFit="1" customWidth="1"/>
    <col min="8729" max="8729" width="9.88671875" style="312" bestFit="1" customWidth="1"/>
    <col min="8730" max="8730" width="8.88671875" style="312" bestFit="1" customWidth="1"/>
    <col min="8731" max="8731" width="7.77734375" style="312" bestFit="1" customWidth="1"/>
    <col min="8732" max="8732" width="8.88671875" style="312" bestFit="1" customWidth="1"/>
    <col min="8733" max="8733" width="6" style="312" customWidth="1"/>
    <col min="8734" max="8734" width="7.77734375" style="312" bestFit="1" customWidth="1"/>
    <col min="8735" max="8735" width="8.88671875" style="312" bestFit="1" customWidth="1"/>
    <col min="8736" max="8736" width="5.77734375" style="312" bestFit="1" customWidth="1"/>
    <col min="8737" max="8737" width="9.88671875" style="312" bestFit="1" customWidth="1"/>
    <col min="8738" max="8959" width="8.88671875" style="312"/>
    <col min="8960" max="8960" width="29.33203125" style="312" customWidth="1"/>
    <col min="8961" max="8961" width="2.21875" style="312" customWidth="1"/>
    <col min="8962" max="8969" width="13.109375" style="312" customWidth="1"/>
    <col min="8970" max="8970" width="10.109375" style="312" bestFit="1" customWidth="1"/>
    <col min="8971" max="8971" width="9.33203125" style="312" bestFit="1" customWidth="1"/>
    <col min="8972" max="8972" width="10.109375" style="312" bestFit="1" customWidth="1"/>
    <col min="8973" max="8973" width="6" style="312" bestFit="1" customWidth="1"/>
    <col min="8974" max="8974" width="10.109375" style="312" bestFit="1" customWidth="1"/>
    <col min="8975" max="8975" width="10.44140625" style="312" bestFit="1" customWidth="1"/>
    <col min="8976" max="8976" width="6.33203125" style="312" bestFit="1" customWidth="1"/>
    <col min="8977" max="8977" width="10.88671875" style="312" bestFit="1" customWidth="1"/>
    <col min="8978" max="8978" width="10.44140625" style="312" bestFit="1" customWidth="1"/>
    <col min="8979" max="8979" width="7.77734375" style="312" bestFit="1" customWidth="1"/>
    <col min="8980" max="8980" width="8.88671875" style="312" bestFit="1" customWidth="1"/>
    <col min="8981" max="8981" width="4.6640625" style="312" bestFit="1" customWidth="1"/>
    <col min="8982" max="8982" width="7.77734375" style="312" bestFit="1" customWidth="1"/>
    <col min="8983" max="8983" width="8.88671875" style="312" bestFit="1" customWidth="1"/>
    <col min="8984" max="8984" width="6.109375" style="312" bestFit="1" customWidth="1"/>
    <col min="8985" max="8985" width="9.88671875" style="312" bestFit="1" customWidth="1"/>
    <col min="8986" max="8986" width="8.88671875" style="312" bestFit="1" customWidth="1"/>
    <col min="8987" max="8987" width="7.77734375" style="312" bestFit="1" customWidth="1"/>
    <col min="8988" max="8988" width="8.88671875" style="312" bestFit="1" customWidth="1"/>
    <col min="8989" max="8989" width="6" style="312" customWidth="1"/>
    <col min="8990" max="8990" width="7.77734375" style="312" bestFit="1" customWidth="1"/>
    <col min="8991" max="8991" width="8.88671875" style="312" bestFit="1" customWidth="1"/>
    <col min="8992" max="8992" width="5.77734375" style="312" bestFit="1" customWidth="1"/>
    <col min="8993" max="8993" width="9.88671875" style="312" bestFit="1" customWidth="1"/>
    <col min="8994" max="9215" width="8.88671875" style="312"/>
    <col min="9216" max="9216" width="29.33203125" style="312" customWidth="1"/>
    <col min="9217" max="9217" width="2.21875" style="312" customWidth="1"/>
    <col min="9218" max="9225" width="13.109375" style="312" customWidth="1"/>
    <col min="9226" max="9226" width="10.109375" style="312" bestFit="1" customWidth="1"/>
    <col min="9227" max="9227" width="9.33203125" style="312" bestFit="1" customWidth="1"/>
    <col min="9228" max="9228" width="10.109375" style="312" bestFit="1" customWidth="1"/>
    <col min="9229" max="9229" width="6" style="312" bestFit="1" customWidth="1"/>
    <col min="9230" max="9230" width="10.109375" style="312" bestFit="1" customWidth="1"/>
    <col min="9231" max="9231" width="10.44140625" style="312" bestFit="1" customWidth="1"/>
    <col min="9232" max="9232" width="6.33203125" style="312" bestFit="1" customWidth="1"/>
    <col min="9233" max="9233" width="10.88671875" style="312" bestFit="1" customWidth="1"/>
    <col min="9234" max="9234" width="10.44140625" style="312" bestFit="1" customWidth="1"/>
    <col min="9235" max="9235" width="7.77734375" style="312" bestFit="1" customWidth="1"/>
    <col min="9236" max="9236" width="8.88671875" style="312" bestFit="1" customWidth="1"/>
    <col min="9237" max="9237" width="4.6640625" style="312" bestFit="1" customWidth="1"/>
    <col min="9238" max="9238" width="7.77734375" style="312" bestFit="1" customWidth="1"/>
    <col min="9239" max="9239" width="8.88671875" style="312" bestFit="1" customWidth="1"/>
    <col min="9240" max="9240" width="6.109375" style="312" bestFit="1" customWidth="1"/>
    <col min="9241" max="9241" width="9.88671875" style="312" bestFit="1" customWidth="1"/>
    <col min="9242" max="9242" width="8.88671875" style="312" bestFit="1" customWidth="1"/>
    <col min="9243" max="9243" width="7.77734375" style="312" bestFit="1" customWidth="1"/>
    <col min="9244" max="9244" width="8.88671875" style="312" bestFit="1" customWidth="1"/>
    <col min="9245" max="9245" width="6" style="312" customWidth="1"/>
    <col min="9246" max="9246" width="7.77734375" style="312" bestFit="1" customWidth="1"/>
    <col min="9247" max="9247" width="8.88671875" style="312" bestFit="1" customWidth="1"/>
    <col min="9248" max="9248" width="5.77734375" style="312" bestFit="1" customWidth="1"/>
    <col min="9249" max="9249" width="9.88671875" style="312" bestFit="1" customWidth="1"/>
    <col min="9250" max="9471" width="8.88671875" style="312"/>
    <col min="9472" max="9472" width="29.33203125" style="312" customWidth="1"/>
    <col min="9473" max="9473" width="2.21875" style="312" customWidth="1"/>
    <col min="9474" max="9481" width="13.109375" style="312" customWidth="1"/>
    <col min="9482" max="9482" width="10.109375" style="312" bestFit="1" customWidth="1"/>
    <col min="9483" max="9483" width="9.33203125" style="312" bestFit="1" customWidth="1"/>
    <col min="9484" max="9484" width="10.109375" style="312" bestFit="1" customWidth="1"/>
    <col min="9485" max="9485" width="6" style="312" bestFit="1" customWidth="1"/>
    <col min="9486" max="9486" width="10.109375" style="312" bestFit="1" customWidth="1"/>
    <col min="9487" max="9487" width="10.44140625" style="312" bestFit="1" customWidth="1"/>
    <col min="9488" max="9488" width="6.33203125" style="312" bestFit="1" customWidth="1"/>
    <col min="9489" max="9489" width="10.88671875" style="312" bestFit="1" customWidth="1"/>
    <col min="9490" max="9490" width="10.44140625" style="312" bestFit="1" customWidth="1"/>
    <col min="9491" max="9491" width="7.77734375" style="312" bestFit="1" customWidth="1"/>
    <col min="9492" max="9492" width="8.88671875" style="312" bestFit="1" customWidth="1"/>
    <col min="9493" max="9493" width="4.6640625" style="312" bestFit="1" customWidth="1"/>
    <col min="9494" max="9494" width="7.77734375" style="312" bestFit="1" customWidth="1"/>
    <col min="9495" max="9495" width="8.88671875" style="312" bestFit="1" customWidth="1"/>
    <col min="9496" max="9496" width="6.109375" style="312" bestFit="1" customWidth="1"/>
    <col min="9497" max="9497" width="9.88671875" style="312" bestFit="1" customWidth="1"/>
    <col min="9498" max="9498" width="8.88671875" style="312" bestFit="1" customWidth="1"/>
    <col min="9499" max="9499" width="7.77734375" style="312" bestFit="1" customWidth="1"/>
    <col min="9500" max="9500" width="8.88671875" style="312" bestFit="1" customWidth="1"/>
    <col min="9501" max="9501" width="6" style="312" customWidth="1"/>
    <col min="9502" max="9502" width="7.77734375" style="312" bestFit="1" customWidth="1"/>
    <col min="9503" max="9503" width="8.88671875" style="312" bestFit="1" customWidth="1"/>
    <col min="9504" max="9504" width="5.77734375" style="312" bestFit="1" customWidth="1"/>
    <col min="9505" max="9505" width="9.88671875" style="312" bestFit="1" customWidth="1"/>
    <col min="9506" max="9727" width="8.88671875" style="312"/>
    <col min="9728" max="9728" width="29.33203125" style="312" customWidth="1"/>
    <col min="9729" max="9729" width="2.21875" style="312" customWidth="1"/>
    <col min="9730" max="9737" width="13.109375" style="312" customWidth="1"/>
    <col min="9738" max="9738" width="10.109375" style="312" bestFit="1" customWidth="1"/>
    <col min="9739" max="9739" width="9.33203125" style="312" bestFit="1" customWidth="1"/>
    <col min="9740" max="9740" width="10.109375" style="312" bestFit="1" customWidth="1"/>
    <col min="9741" max="9741" width="6" style="312" bestFit="1" customWidth="1"/>
    <col min="9742" max="9742" width="10.109375" style="312" bestFit="1" customWidth="1"/>
    <col min="9743" max="9743" width="10.44140625" style="312" bestFit="1" customWidth="1"/>
    <col min="9744" max="9744" width="6.33203125" style="312" bestFit="1" customWidth="1"/>
    <col min="9745" max="9745" width="10.88671875" style="312" bestFit="1" customWidth="1"/>
    <col min="9746" max="9746" width="10.44140625" style="312" bestFit="1" customWidth="1"/>
    <col min="9747" max="9747" width="7.77734375" style="312" bestFit="1" customWidth="1"/>
    <col min="9748" max="9748" width="8.88671875" style="312" bestFit="1" customWidth="1"/>
    <col min="9749" max="9749" width="4.6640625" style="312" bestFit="1" customWidth="1"/>
    <col min="9750" max="9750" width="7.77734375" style="312" bestFit="1" customWidth="1"/>
    <col min="9751" max="9751" width="8.88671875" style="312" bestFit="1" customWidth="1"/>
    <col min="9752" max="9752" width="6.109375" style="312" bestFit="1" customWidth="1"/>
    <col min="9753" max="9753" width="9.88671875" style="312" bestFit="1" customWidth="1"/>
    <col min="9754" max="9754" width="8.88671875" style="312" bestFit="1" customWidth="1"/>
    <col min="9755" max="9755" width="7.77734375" style="312" bestFit="1" customWidth="1"/>
    <col min="9756" max="9756" width="8.88671875" style="312" bestFit="1" customWidth="1"/>
    <col min="9757" max="9757" width="6" style="312" customWidth="1"/>
    <col min="9758" max="9758" width="7.77734375" style="312" bestFit="1" customWidth="1"/>
    <col min="9759" max="9759" width="8.88671875" style="312" bestFit="1" customWidth="1"/>
    <col min="9760" max="9760" width="5.77734375" style="312" bestFit="1" customWidth="1"/>
    <col min="9761" max="9761" width="9.88671875" style="312" bestFit="1" customWidth="1"/>
    <col min="9762" max="9983" width="8.88671875" style="312"/>
    <col min="9984" max="9984" width="29.33203125" style="312" customWidth="1"/>
    <col min="9985" max="9985" width="2.21875" style="312" customWidth="1"/>
    <col min="9986" max="9993" width="13.109375" style="312" customWidth="1"/>
    <col min="9994" max="9994" width="10.109375" style="312" bestFit="1" customWidth="1"/>
    <col min="9995" max="9995" width="9.33203125" style="312" bestFit="1" customWidth="1"/>
    <col min="9996" max="9996" width="10.109375" style="312" bestFit="1" customWidth="1"/>
    <col min="9997" max="9997" width="6" style="312" bestFit="1" customWidth="1"/>
    <col min="9998" max="9998" width="10.109375" style="312" bestFit="1" customWidth="1"/>
    <col min="9999" max="9999" width="10.44140625" style="312" bestFit="1" customWidth="1"/>
    <col min="10000" max="10000" width="6.33203125" style="312" bestFit="1" customWidth="1"/>
    <col min="10001" max="10001" width="10.88671875" style="312" bestFit="1" customWidth="1"/>
    <col min="10002" max="10002" width="10.44140625" style="312" bestFit="1" customWidth="1"/>
    <col min="10003" max="10003" width="7.77734375" style="312" bestFit="1" customWidth="1"/>
    <col min="10004" max="10004" width="8.88671875" style="312" bestFit="1" customWidth="1"/>
    <col min="10005" max="10005" width="4.6640625" style="312" bestFit="1" customWidth="1"/>
    <col min="10006" max="10006" width="7.77734375" style="312" bestFit="1" customWidth="1"/>
    <col min="10007" max="10007" width="8.88671875" style="312" bestFit="1" customWidth="1"/>
    <col min="10008" max="10008" width="6.109375" style="312" bestFit="1" customWidth="1"/>
    <col min="10009" max="10009" width="9.88671875" style="312" bestFit="1" customWidth="1"/>
    <col min="10010" max="10010" width="8.88671875" style="312" bestFit="1" customWidth="1"/>
    <col min="10011" max="10011" width="7.77734375" style="312" bestFit="1" customWidth="1"/>
    <col min="10012" max="10012" width="8.88671875" style="312" bestFit="1" customWidth="1"/>
    <col min="10013" max="10013" width="6" style="312" customWidth="1"/>
    <col min="10014" max="10014" width="7.77734375" style="312" bestFit="1" customWidth="1"/>
    <col min="10015" max="10015" width="8.88671875" style="312" bestFit="1" customWidth="1"/>
    <col min="10016" max="10016" width="5.77734375" style="312" bestFit="1" customWidth="1"/>
    <col min="10017" max="10017" width="9.88671875" style="312" bestFit="1" customWidth="1"/>
    <col min="10018" max="10239" width="8.88671875" style="312"/>
    <col min="10240" max="10240" width="29.33203125" style="312" customWidth="1"/>
    <col min="10241" max="10241" width="2.21875" style="312" customWidth="1"/>
    <col min="10242" max="10249" width="13.109375" style="312" customWidth="1"/>
    <col min="10250" max="10250" width="10.109375" style="312" bestFit="1" customWidth="1"/>
    <col min="10251" max="10251" width="9.33203125" style="312" bestFit="1" customWidth="1"/>
    <col min="10252" max="10252" width="10.109375" style="312" bestFit="1" customWidth="1"/>
    <col min="10253" max="10253" width="6" style="312" bestFit="1" customWidth="1"/>
    <col min="10254" max="10254" width="10.109375" style="312" bestFit="1" customWidth="1"/>
    <col min="10255" max="10255" width="10.44140625" style="312" bestFit="1" customWidth="1"/>
    <col min="10256" max="10256" width="6.33203125" style="312" bestFit="1" customWidth="1"/>
    <col min="10257" max="10257" width="10.88671875" style="312" bestFit="1" customWidth="1"/>
    <col min="10258" max="10258" width="10.44140625" style="312" bestFit="1" customWidth="1"/>
    <col min="10259" max="10259" width="7.77734375" style="312" bestFit="1" customWidth="1"/>
    <col min="10260" max="10260" width="8.88671875" style="312" bestFit="1" customWidth="1"/>
    <col min="10261" max="10261" width="4.6640625" style="312" bestFit="1" customWidth="1"/>
    <col min="10262" max="10262" width="7.77734375" style="312" bestFit="1" customWidth="1"/>
    <col min="10263" max="10263" width="8.88671875" style="312" bestFit="1" customWidth="1"/>
    <col min="10264" max="10264" width="6.109375" style="312" bestFit="1" customWidth="1"/>
    <col min="10265" max="10265" width="9.88671875" style="312" bestFit="1" customWidth="1"/>
    <col min="10266" max="10266" width="8.88671875" style="312" bestFit="1" customWidth="1"/>
    <col min="10267" max="10267" width="7.77734375" style="312" bestFit="1" customWidth="1"/>
    <col min="10268" max="10268" width="8.88671875" style="312" bestFit="1" customWidth="1"/>
    <col min="10269" max="10269" width="6" style="312" customWidth="1"/>
    <col min="10270" max="10270" width="7.77734375" style="312" bestFit="1" customWidth="1"/>
    <col min="10271" max="10271" width="8.88671875" style="312" bestFit="1" customWidth="1"/>
    <col min="10272" max="10272" width="5.77734375" style="312" bestFit="1" customWidth="1"/>
    <col min="10273" max="10273" width="9.88671875" style="312" bestFit="1" customWidth="1"/>
    <col min="10274" max="10495" width="8.88671875" style="312"/>
    <col min="10496" max="10496" width="29.33203125" style="312" customWidth="1"/>
    <col min="10497" max="10497" width="2.21875" style="312" customWidth="1"/>
    <col min="10498" max="10505" width="13.109375" style="312" customWidth="1"/>
    <col min="10506" max="10506" width="10.109375" style="312" bestFit="1" customWidth="1"/>
    <col min="10507" max="10507" width="9.33203125" style="312" bestFit="1" customWidth="1"/>
    <col min="10508" max="10508" width="10.109375" style="312" bestFit="1" customWidth="1"/>
    <col min="10509" max="10509" width="6" style="312" bestFit="1" customWidth="1"/>
    <col min="10510" max="10510" width="10.109375" style="312" bestFit="1" customWidth="1"/>
    <col min="10511" max="10511" width="10.44140625" style="312" bestFit="1" customWidth="1"/>
    <col min="10512" max="10512" width="6.33203125" style="312" bestFit="1" customWidth="1"/>
    <col min="10513" max="10513" width="10.88671875" style="312" bestFit="1" customWidth="1"/>
    <col min="10514" max="10514" width="10.44140625" style="312" bestFit="1" customWidth="1"/>
    <col min="10515" max="10515" width="7.77734375" style="312" bestFit="1" customWidth="1"/>
    <col min="10516" max="10516" width="8.88671875" style="312" bestFit="1" customWidth="1"/>
    <col min="10517" max="10517" width="4.6640625" style="312" bestFit="1" customWidth="1"/>
    <col min="10518" max="10518" width="7.77734375" style="312" bestFit="1" customWidth="1"/>
    <col min="10519" max="10519" width="8.88671875" style="312" bestFit="1" customWidth="1"/>
    <col min="10520" max="10520" width="6.109375" style="312" bestFit="1" customWidth="1"/>
    <col min="10521" max="10521" width="9.88671875" style="312" bestFit="1" customWidth="1"/>
    <col min="10522" max="10522" width="8.88671875" style="312" bestFit="1" customWidth="1"/>
    <col min="10523" max="10523" width="7.77734375" style="312" bestFit="1" customWidth="1"/>
    <col min="10524" max="10524" width="8.88671875" style="312" bestFit="1" customWidth="1"/>
    <col min="10525" max="10525" width="6" style="312" customWidth="1"/>
    <col min="10526" max="10526" width="7.77734375" style="312" bestFit="1" customWidth="1"/>
    <col min="10527" max="10527" width="8.88671875" style="312" bestFit="1" customWidth="1"/>
    <col min="10528" max="10528" width="5.77734375" style="312" bestFit="1" customWidth="1"/>
    <col min="10529" max="10529" width="9.88671875" style="312" bestFit="1" customWidth="1"/>
    <col min="10530" max="10751" width="8.88671875" style="312"/>
    <col min="10752" max="10752" width="29.33203125" style="312" customWidth="1"/>
    <col min="10753" max="10753" width="2.21875" style="312" customWidth="1"/>
    <col min="10754" max="10761" width="13.109375" style="312" customWidth="1"/>
    <col min="10762" max="10762" width="10.109375" style="312" bestFit="1" customWidth="1"/>
    <col min="10763" max="10763" width="9.33203125" style="312" bestFit="1" customWidth="1"/>
    <col min="10764" max="10764" width="10.109375" style="312" bestFit="1" customWidth="1"/>
    <col min="10765" max="10765" width="6" style="312" bestFit="1" customWidth="1"/>
    <col min="10766" max="10766" width="10.109375" style="312" bestFit="1" customWidth="1"/>
    <col min="10767" max="10767" width="10.44140625" style="312" bestFit="1" customWidth="1"/>
    <col min="10768" max="10768" width="6.33203125" style="312" bestFit="1" customWidth="1"/>
    <col min="10769" max="10769" width="10.88671875" style="312" bestFit="1" customWidth="1"/>
    <col min="10770" max="10770" width="10.44140625" style="312" bestFit="1" customWidth="1"/>
    <col min="10771" max="10771" width="7.77734375" style="312" bestFit="1" customWidth="1"/>
    <col min="10772" max="10772" width="8.88671875" style="312" bestFit="1" customWidth="1"/>
    <col min="10773" max="10773" width="4.6640625" style="312" bestFit="1" customWidth="1"/>
    <col min="10774" max="10774" width="7.77734375" style="312" bestFit="1" customWidth="1"/>
    <col min="10775" max="10775" width="8.88671875" style="312" bestFit="1" customWidth="1"/>
    <col min="10776" max="10776" width="6.109375" style="312" bestFit="1" customWidth="1"/>
    <col min="10777" max="10777" width="9.88671875" style="312" bestFit="1" customWidth="1"/>
    <col min="10778" max="10778" width="8.88671875" style="312" bestFit="1" customWidth="1"/>
    <col min="10779" max="10779" width="7.77734375" style="312" bestFit="1" customWidth="1"/>
    <col min="10780" max="10780" width="8.88671875" style="312" bestFit="1" customWidth="1"/>
    <col min="10781" max="10781" width="6" style="312" customWidth="1"/>
    <col min="10782" max="10782" width="7.77734375" style="312" bestFit="1" customWidth="1"/>
    <col min="10783" max="10783" width="8.88671875" style="312" bestFit="1" customWidth="1"/>
    <col min="10784" max="10784" width="5.77734375" style="312" bestFit="1" customWidth="1"/>
    <col min="10785" max="10785" width="9.88671875" style="312" bestFit="1" customWidth="1"/>
    <col min="10786" max="11007" width="8.88671875" style="312"/>
    <col min="11008" max="11008" width="29.33203125" style="312" customWidth="1"/>
    <col min="11009" max="11009" width="2.21875" style="312" customWidth="1"/>
    <col min="11010" max="11017" width="13.109375" style="312" customWidth="1"/>
    <col min="11018" max="11018" width="10.109375" style="312" bestFit="1" customWidth="1"/>
    <col min="11019" max="11019" width="9.33203125" style="312" bestFit="1" customWidth="1"/>
    <col min="11020" max="11020" width="10.109375" style="312" bestFit="1" customWidth="1"/>
    <col min="11021" max="11021" width="6" style="312" bestFit="1" customWidth="1"/>
    <col min="11022" max="11022" width="10.109375" style="312" bestFit="1" customWidth="1"/>
    <col min="11023" max="11023" width="10.44140625" style="312" bestFit="1" customWidth="1"/>
    <col min="11024" max="11024" width="6.33203125" style="312" bestFit="1" customWidth="1"/>
    <col min="11025" max="11025" width="10.88671875" style="312" bestFit="1" customWidth="1"/>
    <col min="11026" max="11026" width="10.44140625" style="312" bestFit="1" customWidth="1"/>
    <col min="11027" max="11027" width="7.77734375" style="312" bestFit="1" customWidth="1"/>
    <col min="11028" max="11028" width="8.88671875" style="312" bestFit="1" customWidth="1"/>
    <col min="11029" max="11029" width="4.6640625" style="312" bestFit="1" customWidth="1"/>
    <col min="11030" max="11030" width="7.77734375" style="312" bestFit="1" customWidth="1"/>
    <col min="11031" max="11031" width="8.88671875" style="312" bestFit="1" customWidth="1"/>
    <col min="11032" max="11032" width="6.109375" style="312" bestFit="1" customWidth="1"/>
    <col min="11033" max="11033" width="9.88671875" style="312" bestFit="1" customWidth="1"/>
    <col min="11034" max="11034" width="8.88671875" style="312" bestFit="1" customWidth="1"/>
    <col min="11035" max="11035" width="7.77734375" style="312" bestFit="1" customWidth="1"/>
    <col min="11036" max="11036" width="8.88671875" style="312" bestFit="1" customWidth="1"/>
    <col min="11037" max="11037" width="6" style="312" customWidth="1"/>
    <col min="11038" max="11038" width="7.77734375" style="312" bestFit="1" customWidth="1"/>
    <col min="11039" max="11039" width="8.88671875" style="312" bestFit="1" customWidth="1"/>
    <col min="11040" max="11040" width="5.77734375" style="312" bestFit="1" customWidth="1"/>
    <col min="11041" max="11041" width="9.88671875" style="312" bestFit="1" customWidth="1"/>
    <col min="11042" max="11263" width="8.88671875" style="312"/>
    <col min="11264" max="11264" width="29.33203125" style="312" customWidth="1"/>
    <col min="11265" max="11265" width="2.21875" style="312" customWidth="1"/>
    <col min="11266" max="11273" width="13.109375" style="312" customWidth="1"/>
    <col min="11274" max="11274" width="10.109375" style="312" bestFit="1" customWidth="1"/>
    <col min="11275" max="11275" width="9.33203125" style="312" bestFit="1" customWidth="1"/>
    <col min="11276" max="11276" width="10.109375" style="312" bestFit="1" customWidth="1"/>
    <col min="11277" max="11277" width="6" style="312" bestFit="1" customWidth="1"/>
    <col min="11278" max="11278" width="10.109375" style="312" bestFit="1" customWidth="1"/>
    <col min="11279" max="11279" width="10.44140625" style="312" bestFit="1" customWidth="1"/>
    <col min="11280" max="11280" width="6.33203125" style="312" bestFit="1" customWidth="1"/>
    <col min="11281" max="11281" width="10.88671875" style="312" bestFit="1" customWidth="1"/>
    <col min="11282" max="11282" width="10.44140625" style="312" bestFit="1" customWidth="1"/>
    <col min="11283" max="11283" width="7.77734375" style="312" bestFit="1" customWidth="1"/>
    <col min="11284" max="11284" width="8.88671875" style="312" bestFit="1" customWidth="1"/>
    <col min="11285" max="11285" width="4.6640625" style="312" bestFit="1" customWidth="1"/>
    <col min="11286" max="11286" width="7.77734375" style="312" bestFit="1" customWidth="1"/>
    <col min="11287" max="11287" width="8.88671875" style="312" bestFit="1" customWidth="1"/>
    <col min="11288" max="11288" width="6.109375" style="312" bestFit="1" customWidth="1"/>
    <col min="11289" max="11289" width="9.88671875" style="312" bestFit="1" customWidth="1"/>
    <col min="11290" max="11290" width="8.88671875" style="312" bestFit="1" customWidth="1"/>
    <col min="11291" max="11291" width="7.77734375" style="312" bestFit="1" customWidth="1"/>
    <col min="11292" max="11292" width="8.88671875" style="312" bestFit="1" customWidth="1"/>
    <col min="11293" max="11293" width="6" style="312" customWidth="1"/>
    <col min="11294" max="11294" width="7.77734375" style="312" bestFit="1" customWidth="1"/>
    <col min="11295" max="11295" width="8.88671875" style="312" bestFit="1" customWidth="1"/>
    <col min="11296" max="11296" width="5.77734375" style="312" bestFit="1" customWidth="1"/>
    <col min="11297" max="11297" width="9.88671875" style="312" bestFit="1" customWidth="1"/>
    <col min="11298" max="11519" width="8.88671875" style="312"/>
    <col min="11520" max="11520" width="29.33203125" style="312" customWidth="1"/>
    <col min="11521" max="11521" width="2.21875" style="312" customWidth="1"/>
    <col min="11522" max="11529" width="13.109375" style="312" customWidth="1"/>
    <col min="11530" max="11530" width="10.109375" style="312" bestFit="1" customWidth="1"/>
    <col min="11531" max="11531" width="9.33203125" style="312" bestFit="1" customWidth="1"/>
    <col min="11532" max="11532" width="10.109375" style="312" bestFit="1" customWidth="1"/>
    <col min="11533" max="11533" width="6" style="312" bestFit="1" customWidth="1"/>
    <col min="11534" max="11534" width="10.109375" style="312" bestFit="1" customWidth="1"/>
    <col min="11535" max="11535" width="10.44140625" style="312" bestFit="1" customWidth="1"/>
    <col min="11536" max="11536" width="6.33203125" style="312" bestFit="1" customWidth="1"/>
    <col min="11537" max="11537" width="10.88671875" style="312" bestFit="1" customWidth="1"/>
    <col min="11538" max="11538" width="10.44140625" style="312" bestFit="1" customWidth="1"/>
    <col min="11539" max="11539" width="7.77734375" style="312" bestFit="1" customWidth="1"/>
    <col min="11540" max="11540" width="8.88671875" style="312" bestFit="1" customWidth="1"/>
    <col min="11541" max="11541" width="4.6640625" style="312" bestFit="1" customWidth="1"/>
    <col min="11542" max="11542" width="7.77734375" style="312" bestFit="1" customWidth="1"/>
    <col min="11543" max="11543" width="8.88671875" style="312" bestFit="1" customWidth="1"/>
    <col min="11544" max="11544" width="6.109375" style="312" bestFit="1" customWidth="1"/>
    <col min="11545" max="11545" width="9.88671875" style="312" bestFit="1" customWidth="1"/>
    <col min="11546" max="11546" width="8.88671875" style="312" bestFit="1" customWidth="1"/>
    <col min="11547" max="11547" width="7.77734375" style="312" bestFit="1" customWidth="1"/>
    <col min="11548" max="11548" width="8.88671875" style="312" bestFit="1" customWidth="1"/>
    <col min="11549" max="11549" width="6" style="312" customWidth="1"/>
    <col min="11550" max="11550" width="7.77734375" style="312" bestFit="1" customWidth="1"/>
    <col min="11551" max="11551" width="8.88671875" style="312" bestFit="1" customWidth="1"/>
    <col min="11552" max="11552" width="5.77734375" style="312" bestFit="1" customWidth="1"/>
    <col min="11553" max="11553" width="9.88671875" style="312" bestFit="1" customWidth="1"/>
    <col min="11554" max="11775" width="8.88671875" style="312"/>
    <col min="11776" max="11776" width="29.33203125" style="312" customWidth="1"/>
    <col min="11777" max="11777" width="2.21875" style="312" customWidth="1"/>
    <col min="11778" max="11785" width="13.109375" style="312" customWidth="1"/>
    <col min="11786" max="11786" width="10.109375" style="312" bestFit="1" customWidth="1"/>
    <col min="11787" max="11787" width="9.33203125" style="312" bestFit="1" customWidth="1"/>
    <col min="11788" max="11788" width="10.109375" style="312" bestFit="1" customWidth="1"/>
    <col min="11789" max="11789" width="6" style="312" bestFit="1" customWidth="1"/>
    <col min="11790" max="11790" width="10.109375" style="312" bestFit="1" customWidth="1"/>
    <col min="11791" max="11791" width="10.44140625" style="312" bestFit="1" customWidth="1"/>
    <col min="11792" max="11792" width="6.33203125" style="312" bestFit="1" customWidth="1"/>
    <col min="11793" max="11793" width="10.88671875" style="312" bestFit="1" customWidth="1"/>
    <col min="11794" max="11794" width="10.44140625" style="312" bestFit="1" customWidth="1"/>
    <col min="11795" max="11795" width="7.77734375" style="312" bestFit="1" customWidth="1"/>
    <col min="11796" max="11796" width="8.88671875" style="312" bestFit="1" customWidth="1"/>
    <col min="11797" max="11797" width="4.6640625" style="312" bestFit="1" customWidth="1"/>
    <col min="11798" max="11798" width="7.77734375" style="312" bestFit="1" customWidth="1"/>
    <col min="11799" max="11799" width="8.88671875" style="312" bestFit="1" customWidth="1"/>
    <col min="11800" max="11800" width="6.109375" style="312" bestFit="1" customWidth="1"/>
    <col min="11801" max="11801" width="9.88671875" style="312" bestFit="1" customWidth="1"/>
    <col min="11802" max="11802" width="8.88671875" style="312" bestFit="1" customWidth="1"/>
    <col min="11803" max="11803" width="7.77734375" style="312" bestFit="1" customWidth="1"/>
    <col min="11804" max="11804" width="8.88671875" style="312" bestFit="1" customWidth="1"/>
    <col min="11805" max="11805" width="6" style="312" customWidth="1"/>
    <col min="11806" max="11806" width="7.77734375" style="312" bestFit="1" customWidth="1"/>
    <col min="11807" max="11807" width="8.88671875" style="312" bestFit="1" customWidth="1"/>
    <col min="11808" max="11808" width="5.77734375" style="312" bestFit="1" customWidth="1"/>
    <col min="11809" max="11809" width="9.88671875" style="312" bestFit="1" customWidth="1"/>
    <col min="11810" max="12031" width="8.88671875" style="312"/>
    <col min="12032" max="12032" width="29.33203125" style="312" customWidth="1"/>
    <col min="12033" max="12033" width="2.21875" style="312" customWidth="1"/>
    <col min="12034" max="12041" width="13.109375" style="312" customWidth="1"/>
    <col min="12042" max="12042" width="10.109375" style="312" bestFit="1" customWidth="1"/>
    <col min="12043" max="12043" width="9.33203125" style="312" bestFit="1" customWidth="1"/>
    <col min="12044" max="12044" width="10.109375" style="312" bestFit="1" customWidth="1"/>
    <col min="12045" max="12045" width="6" style="312" bestFit="1" customWidth="1"/>
    <col min="12046" max="12046" width="10.109375" style="312" bestFit="1" customWidth="1"/>
    <col min="12047" max="12047" width="10.44140625" style="312" bestFit="1" customWidth="1"/>
    <col min="12048" max="12048" width="6.33203125" style="312" bestFit="1" customWidth="1"/>
    <col min="12049" max="12049" width="10.88671875" style="312" bestFit="1" customWidth="1"/>
    <col min="12050" max="12050" width="10.44140625" style="312" bestFit="1" customWidth="1"/>
    <col min="12051" max="12051" width="7.77734375" style="312" bestFit="1" customWidth="1"/>
    <col min="12052" max="12052" width="8.88671875" style="312" bestFit="1" customWidth="1"/>
    <col min="12053" max="12053" width="4.6640625" style="312" bestFit="1" customWidth="1"/>
    <col min="12054" max="12054" width="7.77734375" style="312" bestFit="1" customWidth="1"/>
    <col min="12055" max="12055" width="8.88671875" style="312" bestFit="1" customWidth="1"/>
    <col min="12056" max="12056" width="6.109375" style="312" bestFit="1" customWidth="1"/>
    <col min="12057" max="12057" width="9.88671875" style="312" bestFit="1" customWidth="1"/>
    <col min="12058" max="12058" width="8.88671875" style="312" bestFit="1" customWidth="1"/>
    <col min="12059" max="12059" width="7.77734375" style="312" bestFit="1" customWidth="1"/>
    <col min="12060" max="12060" width="8.88671875" style="312" bestFit="1" customWidth="1"/>
    <col min="12061" max="12061" width="6" style="312" customWidth="1"/>
    <col min="12062" max="12062" width="7.77734375" style="312" bestFit="1" customWidth="1"/>
    <col min="12063" max="12063" width="8.88671875" style="312" bestFit="1" customWidth="1"/>
    <col min="12064" max="12064" width="5.77734375" style="312" bestFit="1" customWidth="1"/>
    <col min="12065" max="12065" width="9.88671875" style="312" bestFit="1" customWidth="1"/>
    <col min="12066" max="12287" width="8.88671875" style="312"/>
    <col min="12288" max="12288" width="29.33203125" style="312" customWidth="1"/>
    <col min="12289" max="12289" width="2.21875" style="312" customWidth="1"/>
    <col min="12290" max="12297" width="13.109375" style="312" customWidth="1"/>
    <col min="12298" max="12298" width="10.109375" style="312" bestFit="1" customWidth="1"/>
    <col min="12299" max="12299" width="9.33203125" style="312" bestFit="1" customWidth="1"/>
    <col min="12300" max="12300" width="10.109375" style="312" bestFit="1" customWidth="1"/>
    <col min="12301" max="12301" width="6" style="312" bestFit="1" customWidth="1"/>
    <col min="12302" max="12302" width="10.109375" style="312" bestFit="1" customWidth="1"/>
    <col min="12303" max="12303" width="10.44140625" style="312" bestFit="1" customWidth="1"/>
    <col min="12304" max="12304" width="6.33203125" style="312" bestFit="1" customWidth="1"/>
    <col min="12305" max="12305" width="10.88671875" style="312" bestFit="1" customWidth="1"/>
    <col min="12306" max="12306" width="10.44140625" style="312" bestFit="1" customWidth="1"/>
    <col min="12307" max="12307" width="7.77734375" style="312" bestFit="1" customWidth="1"/>
    <col min="12308" max="12308" width="8.88671875" style="312" bestFit="1" customWidth="1"/>
    <col min="12309" max="12309" width="4.6640625" style="312" bestFit="1" customWidth="1"/>
    <col min="12310" max="12310" width="7.77734375" style="312" bestFit="1" customWidth="1"/>
    <col min="12311" max="12311" width="8.88671875" style="312" bestFit="1" customWidth="1"/>
    <col min="12312" max="12312" width="6.109375" style="312" bestFit="1" customWidth="1"/>
    <col min="12313" max="12313" width="9.88671875" style="312" bestFit="1" customWidth="1"/>
    <col min="12314" max="12314" width="8.88671875" style="312" bestFit="1" customWidth="1"/>
    <col min="12315" max="12315" width="7.77734375" style="312" bestFit="1" customWidth="1"/>
    <col min="12316" max="12316" width="8.88671875" style="312" bestFit="1" customWidth="1"/>
    <col min="12317" max="12317" width="6" style="312" customWidth="1"/>
    <col min="12318" max="12318" width="7.77734375" style="312" bestFit="1" customWidth="1"/>
    <col min="12319" max="12319" width="8.88671875" style="312" bestFit="1" customWidth="1"/>
    <col min="12320" max="12320" width="5.77734375" style="312" bestFit="1" customWidth="1"/>
    <col min="12321" max="12321" width="9.88671875" style="312" bestFit="1" customWidth="1"/>
    <col min="12322" max="12543" width="8.88671875" style="312"/>
    <col min="12544" max="12544" width="29.33203125" style="312" customWidth="1"/>
    <col min="12545" max="12545" width="2.21875" style="312" customWidth="1"/>
    <col min="12546" max="12553" width="13.109375" style="312" customWidth="1"/>
    <col min="12554" max="12554" width="10.109375" style="312" bestFit="1" customWidth="1"/>
    <col min="12555" max="12555" width="9.33203125" style="312" bestFit="1" customWidth="1"/>
    <col min="12556" max="12556" width="10.109375" style="312" bestFit="1" customWidth="1"/>
    <col min="12557" max="12557" width="6" style="312" bestFit="1" customWidth="1"/>
    <col min="12558" max="12558" width="10.109375" style="312" bestFit="1" customWidth="1"/>
    <col min="12559" max="12559" width="10.44140625" style="312" bestFit="1" customWidth="1"/>
    <col min="12560" max="12560" width="6.33203125" style="312" bestFit="1" customWidth="1"/>
    <col min="12561" max="12561" width="10.88671875" style="312" bestFit="1" customWidth="1"/>
    <col min="12562" max="12562" width="10.44140625" style="312" bestFit="1" customWidth="1"/>
    <col min="12563" max="12563" width="7.77734375" style="312" bestFit="1" customWidth="1"/>
    <col min="12564" max="12564" width="8.88671875" style="312" bestFit="1" customWidth="1"/>
    <col min="12565" max="12565" width="4.6640625" style="312" bestFit="1" customWidth="1"/>
    <col min="12566" max="12566" width="7.77734375" style="312" bestFit="1" customWidth="1"/>
    <col min="12567" max="12567" width="8.88671875" style="312" bestFit="1" customWidth="1"/>
    <col min="12568" max="12568" width="6.109375" style="312" bestFit="1" customWidth="1"/>
    <col min="12569" max="12569" width="9.88671875" style="312" bestFit="1" customWidth="1"/>
    <col min="12570" max="12570" width="8.88671875" style="312" bestFit="1" customWidth="1"/>
    <col min="12571" max="12571" width="7.77734375" style="312" bestFit="1" customWidth="1"/>
    <col min="12572" max="12572" width="8.88671875" style="312" bestFit="1" customWidth="1"/>
    <col min="12573" max="12573" width="6" style="312" customWidth="1"/>
    <col min="12574" max="12574" width="7.77734375" style="312" bestFit="1" customWidth="1"/>
    <col min="12575" max="12575" width="8.88671875" style="312" bestFit="1" customWidth="1"/>
    <col min="12576" max="12576" width="5.77734375" style="312" bestFit="1" customWidth="1"/>
    <col min="12577" max="12577" width="9.88671875" style="312" bestFit="1" customWidth="1"/>
    <col min="12578" max="12799" width="8.88671875" style="312"/>
    <col min="12800" max="12800" width="29.33203125" style="312" customWidth="1"/>
    <col min="12801" max="12801" width="2.21875" style="312" customWidth="1"/>
    <col min="12802" max="12809" width="13.109375" style="312" customWidth="1"/>
    <col min="12810" max="12810" width="10.109375" style="312" bestFit="1" customWidth="1"/>
    <col min="12811" max="12811" width="9.33203125" style="312" bestFit="1" customWidth="1"/>
    <col min="12812" max="12812" width="10.109375" style="312" bestFit="1" customWidth="1"/>
    <col min="12813" max="12813" width="6" style="312" bestFit="1" customWidth="1"/>
    <col min="12814" max="12814" width="10.109375" style="312" bestFit="1" customWidth="1"/>
    <col min="12815" max="12815" width="10.44140625" style="312" bestFit="1" customWidth="1"/>
    <col min="12816" max="12816" width="6.33203125" style="312" bestFit="1" customWidth="1"/>
    <col min="12817" max="12817" width="10.88671875" style="312" bestFit="1" customWidth="1"/>
    <col min="12818" max="12818" width="10.44140625" style="312" bestFit="1" customWidth="1"/>
    <col min="12819" max="12819" width="7.77734375" style="312" bestFit="1" customWidth="1"/>
    <col min="12820" max="12820" width="8.88671875" style="312" bestFit="1" customWidth="1"/>
    <col min="12821" max="12821" width="4.6640625" style="312" bestFit="1" customWidth="1"/>
    <col min="12822" max="12822" width="7.77734375" style="312" bestFit="1" customWidth="1"/>
    <col min="12823" max="12823" width="8.88671875" style="312" bestFit="1" customWidth="1"/>
    <col min="12824" max="12824" width="6.109375" style="312" bestFit="1" customWidth="1"/>
    <col min="12825" max="12825" width="9.88671875" style="312" bestFit="1" customWidth="1"/>
    <col min="12826" max="12826" width="8.88671875" style="312" bestFit="1" customWidth="1"/>
    <col min="12827" max="12827" width="7.77734375" style="312" bestFit="1" customWidth="1"/>
    <col min="12828" max="12828" width="8.88671875" style="312" bestFit="1" customWidth="1"/>
    <col min="12829" max="12829" width="6" style="312" customWidth="1"/>
    <col min="12830" max="12830" width="7.77734375" style="312" bestFit="1" customWidth="1"/>
    <col min="12831" max="12831" width="8.88671875" style="312" bestFit="1" customWidth="1"/>
    <col min="12832" max="12832" width="5.77734375" style="312" bestFit="1" customWidth="1"/>
    <col min="12833" max="12833" width="9.88671875" style="312" bestFit="1" customWidth="1"/>
    <col min="12834" max="13055" width="8.88671875" style="312"/>
    <col min="13056" max="13056" width="29.33203125" style="312" customWidth="1"/>
    <col min="13057" max="13057" width="2.21875" style="312" customWidth="1"/>
    <col min="13058" max="13065" width="13.109375" style="312" customWidth="1"/>
    <col min="13066" max="13066" width="10.109375" style="312" bestFit="1" customWidth="1"/>
    <col min="13067" max="13067" width="9.33203125" style="312" bestFit="1" customWidth="1"/>
    <col min="13068" max="13068" width="10.109375" style="312" bestFit="1" customWidth="1"/>
    <col min="13069" max="13069" width="6" style="312" bestFit="1" customWidth="1"/>
    <col min="13070" max="13070" width="10.109375" style="312" bestFit="1" customWidth="1"/>
    <col min="13071" max="13071" width="10.44140625" style="312" bestFit="1" customWidth="1"/>
    <col min="13072" max="13072" width="6.33203125" style="312" bestFit="1" customWidth="1"/>
    <col min="13073" max="13073" width="10.88671875" style="312" bestFit="1" customWidth="1"/>
    <col min="13074" max="13074" width="10.44140625" style="312" bestFit="1" customWidth="1"/>
    <col min="13075" max="13075" width="7.77734375" style="312" bestFit="1" customWidth="1"/>
    <col min="13076" max="13076" width="8.88671875" style="312" bestFit="1" customWidth="1"/>
    <col min="13077" max="13077" width="4.6640625" style="312" bestFit="1" customWidth="1"/>
    <col min="13078" max="13078" width="7.77734375" style="312" bestFit="1" customWidth="1"/>
    <col min="13079" max="13079" width="8.88671875" style="312" bestFit="1" customWidth="1"/>
    <col min="13080" max="13080" width="6.109375" style="312" bestFit="1" customWidth="1"/>
    <col min="13081" max="13081" width="9.88671875" style="312" bestFit="1" customWidth="1"/>
    <col min="13082" max="13082" width="8.88671875" style="312" bestFit="1" customWidth="1"/>
    <col min="13083" max="13083" width="7.77734375" style="312" bestFit="1" customWidth="1"/>
    <col min="13084" max="13084" width="8.88671875" style="312" bestFit="1" customWidth="1"/>
    <col min="13085" max="13085" width="6" style="312" customWidth="1"/>
    <col min="13086" max="13086" width="7.77734375" style="312" bestFit="1" customWidth="1"/>
    <col min="13087" max="13087" width="8.88671875" style="312" bestFit="1" customWidth="1"/>
    <col min="13088" max="13088" width="5.77734375" style="312" bestFit="1" customWidth="1"/>
    <col min="13089" max="13089" width="9.88671875" style="312" bestFit="1" customWidth="1"/>
    <col min="13090" max="13311" width="8.88671875" style="312"/>
    <col min="13312" max="13312" width="29.33203125" style="312" customWidth="1"/>
    <col min="13313" max="13313" width="2.21875" style="312" customWidth="1"/>
    <col min="13314" max="13321" width="13.109375" style="312" customWidth="1"/>
    <col min="13322" max="13322" width="10.109375" style="312" bestFit="1" customWidth="1"/>
    <col min="13323" max="13323" width="9.33203125" style="312" bestFit="1" customWidth="1"/>
    <col min="13324" max="13324" width="10.109375" style="312" bestFit="1" customWidth="1"/>
    <col min="13325" max="13325" width="6" style="312" bestFit="1" customWidth="1"/>
    <col min="13326" max="13326" width="10.109375" style="312" bestFit="1" customWidth="1"/>
    <col min="13327" max="13327" width="10.44140625" style="312" bestFit="1" customWidth="1"/>
    <col min="13328" max="13328" width="6.33203125" style="312" bestFit="1" customWidth="1"/>
    <col min="13329" max="13329" width="10.88671875" style="312" bestFit="1" customWidth="1"/>
    <col min="13330" max="13330" width="10.44140625" style="312" bestFit="1" customWidth="1"/>
    <col min="13331" max="13331" width="7.77734375" style="312" bestFit="1" customWidth="1"/>
    <col min="13332" max="13332" width="8.88671875" style="312" bestFit="1" customWidth="1"/>
    <col min="13333" max="13333" width="4.6640625" style="312" bestFit="1" customWidth="1"/>
    <col min="13334" max="13334" width="7.77734375" style="312" bestFit="1" customWidth="1"/>
    <col min="13335" max="13335" width="8.88671875" style="312" bestFit="1" customWidth="1"/>
    <col min="13336" max="13336" width="6.109375" style="312" bestFit="1" customWidth="1"/>
    <col min="13337" max="13337" width="9.88671875" style="312" bestFit="1" customWidth="1"/>
    <col min="13338" max="13338" width="8.88671875" style="312" bestFit="1" customWidth="1"/>
    <col min="13339" max="13339" width="7.77734375" style="312" bestFit="1" customWidth="1"/>
    <col min="13340" max="13340" width="8.88671875" style="312" bestFit="1" customWidth="1"/>
    <col min="13341" max="13341" width="6" style="312" customWidth="1"/>
    <col min="13342" max="13342" width="7.77734375" style="312" bestFit="1" customWidth="1"/>
    <col min="13343" max="13343" width="8.88671875" style="312" bestFit="1" customWidth="1"/>
    <col min="13344" max="13344" width="5.77734375" style="312" bestFit="1" customWidth="1"/>
    <col min="13345" max="13345" width="9.88671875" style="312" bestFit="1" customWidth="1"/>
    <col min="13346" max="13567" width="8.88671875" style="312"/>
    <col min="13568" max="13568" width="29.33203125" style="312" customWidth="1"/>
    <col min="13569" max="13569" width="2.21875" style="312" customWidth="1"/>
    <col min="13570" max="13577" width="13.109375" style="312" customWidth="1"/>
    <col min="13578" max="13578" width="10.109375" style="312" bestFit="1" customWidth="1"/>
    <col min="13579" max="13579" width="9.33203125" style="312" bestFit="1" customWidth="1"/>
    <col min="13580" max="13580" width="10.109375" style="312" bestFit="1" customWidth="1"/>
    <col min="13581" max="13581" width="6" style="312" bestFit="1" customWidth="1"/>
    <col min="13582" max="13582" width="10.109375" style="312" bestFit="1" customWidth="1"/>
    <col min="13583" max="13583" width="10.44140625" style="312" bestFit="1" customWidth="1"/>
    <col min="13584" max="13584" width="6.33203125" style="312" bestFit="1" customWidth="1"/>
    <col min="13585" max="13585" width="10.88671875" style="312" bestFit="1" customWidth="1"/>
    <col min="13586" max="13586" width="10.44140625" style="312" bestFit="1" customWidth="1"/>
    <col min="13587" max="13587" width="7.77734375" style="312" bestFit="1" customWidth="1"/>
    <col min="13588" max="13588" width="8.88671875" style="312" bestFit="1" customWidth="1"/>
    <col min="13589" max="13589" width="4.6640625" style="312" bestFit="1" customWidth="1"/>
    <col min="13590" max="13590" width="7.77734375" style="312" bestFit="1" customWidth="1"/>
    <col min="13591" max="13591" width="8.88671875" style="312" bestFit="1" customWidth="1"/>
    <col min="13592" max="13592" width="6.109375" style="312" bestFit="1" customWidth="1"/>
    <col min="13593" max="13593" width="9.88671875" style="312" bestFit="1" customWidth="1"/>
    <col min="13594" max="13594" width="8.88671875" style="312" bestFit="1" customWidth="1"/>
    <col min="13595" max="13595" width="7.77734375" style="312" bestFit="1" customWidth="1"/>
    <col min="13596" max="13596" width="8.88671875" style="312" bestFit="1" customWidth="1"/>
    <col min="13597" max="13597" width="6" style="312" customWidth="1"/>
    <col min="13598" max="13598" width="7.77734375" style="312" bestFit="1" customWidth="1"/>
    <col min="13599" max="13599" width="8.88671875" style="312" bestFit="1" customWidth="1"/>
    <col min="13600" max="13600" width="5.77734375" style="312" bestFit="1" customWidth="1"/>
    <col min="13601" max="13601" width="9.88671875" style="312" bestFit="1" customWidth="1"/>
    <col min="13602" max="13823" width="8.88671875" style="312"/>
    <col min="13824" max="13824" width="29.33203125" style="312" customWidth="1"/>
    <col min="13825" max="13825" width="2.21875" style="312" customWidth="1"/>
    <col min="13826" max="13833" width="13.109375" style="312" customWidth="1"/>
    <col min="13834" max="13834" width="10.109375" style="312" bestFit="1" customWidth="1"/>
    <col min="13835" max="13835" width="9.33203125" style="312" bestFit="1" customWidth="1"/>
    <col min="13836" max="13836" width="10.109375" style="312" bestFit="1" customWidth="1"/>
    <col min="13837" max="13837" width="6" style="312" bestFit="1" customWidth="1"/>
    <col min="13838" max="13838" width="10.109375" style="312" bestFit="1" customWidth="1"/>
    <col min="13839" max="13839" width="10.44140625" style="312" bestFit="1" customWidth="1"/>
    <col min="13840" max="13840" width="6.33203125" style="312" bestFit="1" customWidth="1"/>
    <col min="13841" max="13841" width="10.88671875" style="312" bestFit="1" customWidth="1"/>
    <col min="13842" max="13842" width="10.44140625" style="312" bestFit="1" customWidth="1"/>
    <col min="13843" max="13843" width="7.77734375" style="312" bestFit="1" customWidth="1"/>
    <col min="13844" max="13844" width="8.88671875" style="312" bestFit="1" customWidth="1"/>
    <col min="13845" max="13845" width="4.6640625" style="312" bestFit="1" customWidth="1"/>
    <col min="13846" max="13846" width="7.77734375" style="312" bestFit="1" customWidth="1"/>
    <col min="13847" max="13847" width="8.88671875" style="312" bestFit="1" customWidth="1"/>
    <col min="13848" max="13848" width="6.109375" style="312" bestFit="1" customWidth="1"/>
    <col min="13849" max="13849" width="9.88671875" style="312" bestFit="1" customWidth="1"/>
    <col min="13850" max="13850" width="8.88671875" style="312" bestFit="1" customWidth="1"/>
    <col min="13851" max="13851" width="7.77734375" style="312" bestFit="1" customWidth="1"/>
    <col min="13852" max="13852" width="8.88671875" style="312" bestFit="1" customWidth="1"/>
    <col min="13853" max="13853" width="6" style="312" customWidth="1"/>
    <col min="13854" max="13854" width="7.77734375" style="312" bestFit="1" customWidth="1"/>
    <col min="13855" max="13855" width="8.88671875" style="312" bestFit="1" customWidth="1"/>
    <col min="13856" max="13856" width="5.77734375" style="312" bestFit="1" customWidth="1"/>
    <col min="13857" max="13857" width="9.88671875" style="312" bestFit="1" customWidth="1"/>
    <col min="13858" max="14079" width="8.88671875" style="312"/>
    <col min="14080" max="14080" width="29.33203125" style="312" customWidth="1"/>
    <col min="14081" max="14081" width="2.21875" style="312" customWidth="1"/>
    <col min="14082" max="14089" width="13.109375" style="312" customWidth="1"/>
    <col min="14090" max="14090" width="10.109375" style="312" bestFit="1" customWidth="1"/>
    <col min="14091" max="14091" width="9.33203125" style="312" bestFit="1" customWidth="1"/>
    <col min="14092" max="14092" width="10.109375" style="312" bestFit="1" customWidth="1"/>
    <col min="14093" max="14093" width="6" style="312" bestFit="1" customWidth="1"/>
    <col min="14094" max="14094" width="10.109375" style="312" bestFit="1" customWidth="1"/>
    <col min="14095" max="14095" width="10.44140625" style="312" bestFit="1" customWidth="1"/>
    <col min="14096" max="14096" width="6.33203125" style="312" bestFit="1" customWidth="1"/>
    <col min="14097" max="14097" width="10.88671875" style="312" bestFit="1" customWidth="1"/>
    <col min="14098" max="14098" width="10.44140625" style="312" bestFit="1" customWidth="1"/>
    <col min="14099" max="14099" width="7.77734375" style="312" bestFit="1" customWidth="1"/>
    <col min="14100" max="14100" width="8.88671875" style="312" bestFit="1" customWidth="1"/>
    <col min="14101" max="14101" width="4.6640625" style="312" bestFit="1" customWidth="1"/>
    <col min="14102" max="14102" width="7.77734375" style="312" bestFit="1" customWidth="1"/>
    <col min="14103" max="14103" width="8.88671875" style="312" bestFit="1" customWidth="1"/>
    <col min="14104" max="14104" width="6.109375" style="312" bestFit="1" customWidth="1"/>
    <col min="14105" max="14105" width="9.88671875" style="312" bestFit="1" customWidth="1"/>
    <col min="14106" max="14106" width="8.88671875" style="312" bestFit="1" customWidth="1"/>
    <col min="14107" max="14107" width="7.77734375" style="312" bestFit="1" customWidth="1"/>
    <col min="14108" max="14108" width="8.88671875" style="312" bestFit="1" customWidth="1"/>
    <col min="14109" max="14109" width="6" style="312" customWidth="1"/>
    <col min="14110" max="14110" width="7.77734375" style="312" bestFit="1" customWidth="1"/>
    <col min="14111" max="14111" width="8.88671875" style="312" bestFit="1" customWidth="1"/>
    <col min="14112" max="14112" width="5.77734375" style="312" bestFit="1" customWidth="1"/>
    <col min="14113" max="14113" width="9.88671875" style="312" bestFit="1" customWidth="1"/>
    <col min="14114" max="14335" width="8.88671875" style="312"/>
    <col min="14336" max="14336" width="29.33203125" style="312" customWidth="1"/>
    <col min="14337" max="14337" width="2.21875" style="312" customWidth="1"/>
    <col min="14338" max="14345" width="13.109375" style="312" customWidth="1"/>
    <col min="14346" max="14346" width="10.109375" style="312" bestFit="1" customWidth="1"/>
    <col min="14347" max="14347" width="9.33203125" style="312" bestFit="1" customWidth="1"/>
    <col min="14348" max="14348" width="10.109375" style="312" bestFit="1" customWidth="1"/>
    <col min="14349" max="14349" width="6" style="312" bestFit="1" customWidth="1"/>
    <col min="14350" max="14350" width="10.109375" style="312" bestFit="1" customWidth="1"/>
    <col min="14351" max="14351" width="10.44140625" style="312" bestFit="1" customWidth="1"/>
    <col min="14352" max="14352" width="6.33203125" style="312" bestFit="1" customWidth="1"/>
    <col min="14353" max="14353" width="10.88671875" style="312" bestFit="1" customWidth="1"/>
    <col min="14354" max="14354" width="10.44140625" style="312" bestFit="1" customWidth="1"/>
    <col min="14355" max="14355" width="7.77734375" style="312" bestFit="1" customWidth="1"/>
    <col min="14356" max="14356" width="8.88671875" style="312" bestFit="1" customWidth="1"/>
    <col min="14357" max="14357" width="4.6640625" style="312" bestFit="1" customWidth="1"/>
    <col min="14358" max="14358" width="7.77734375" style="312" bestFit="1" customWidth="1"/>
    <col min="14359" max="14359" width="8.88671875" style="312" bestFit="1" customWidth="1"/>
    <col min="14360" max="14360" width="6.109375" style="312" bestFit="1" customWidth="1"/>
    <col min="14361" max="14361" width="9.88671875" style="312" bestFit="1" customWidth="1"/>
    <col min="14362" max="14362" width="8.88671875" style="312" bestFit="1" customWidth="1"/>
    <col min="14363" max="14363" width="7.77734375" style="312" bestFit="1" customWidth="1"/>
    <col min="14364" max="14364" width="8.88671875" style="312" bestFit="1" customWidth="1"/>
    <col min="14365" max="14365" width="6" style="312" customWidth="1"/>
    <col min="14366" max="14366" width="7.77734375" style="312" bestFit="1" customWidth="1"/>
    <col min="14367" max="14367" width="8.88671875" style="312" bestFit="1" customWidth="1"/>
    <col min="14368" max="14368" width="5.77734375" style="312" bestFit="1" customWidth="1"/>
    <col min="14369" max="14369" width="9.88671875" style="312" bestFit="1" customWidth="1"/>
    <col min="14370" max="14591" width="8.88671875" style="312"/>
    <col min="14592" max="14592" width="29.33203125" style="312" customWidth="1"/>
    <col min="14593" max="14593" width="2.21875" style="312" customWidth="1"/>
    <col min="14594" max="14601" width="13.109375" style="312" customWidth="1"/>
    <col min="14602" max="14602" width="10.109375" style="312" bestFit="1" customWidth="1"/>
    <col min="14603" max="14603" width="9.33203125" style="312" bestFit="1" customWidth="1"/>
    <col min="14604" max="14604" width="10.109375" style="312" bestFit="1" customWidth="1"/>
    <col min="14605" max="14605" width="6" style="312" bestFit="1" customWidth="1"/>
    <col min="14606" max="14606" width="10.109375" style="312" bestFit="1" customWidth="1"/>
    <col min="14607" max="14607" width="10.44140625" style="312" bestFit="1" customWidth="1"/>
    <col min="14608" max="14608" width="6.33203125" style="312" bestFit="1" customWidth="1"/>
    <col min="14609" max="14609" width="10.88671875" style="312" bestFit="1" customWidth="1"/>
    <col min="14610" max="14610" width="10.44140625" style="312" bestFit="1" customWidth="1"/>
    <col min="14611" max="14611" width="7.77734375" style="312" bestFit="1" customWidth="1"/>
    <col min="14612" max="14612" width="8.88671875" style="312" bestFit="1" customWidth="1"/>
    <col min="14613" max="14613" width="4.6640625" style="312" bestFit="1" customWidth="1"/>
    <col min="14614" max="14614" width="7.77734375" style="312" bestFit="1" customWidth="1"/>
    <col min="14615" max="14615" width="8.88671875" style="312" bestFit="1" customWidth="1"/>
    <col min="14616" max="14616" width="6.109375" style="312" bestFit="1" customWidth="1"/>
    <col min="14617" max="14617" width="9.88671875" style="312" bestFit="1" customWidth="1"/>
    <col min="14618" max="14618" width="8.88671875" style="312" bestFit="1" customWidth="1"/>
    <col min="14619" max="14619" width="7.77734375" style="312" bestFit="1" customWidth="1"/>
    <col min="14620" max="14620" width="8.88671875" style="312" bestFit="1" customWidth="1"/>
    <col min="14621" max="14621" width="6" style="312" customWidth="1"/>
    <col min="14622" max="14622" width="7.77734375" style="312" bestFit="1" customWidth="1"/>
    <col min="14623" max="14623" width="8.88671875" style="312" bestFit="1" customWidth="1"/>
    <col min="14624" max="14624" width="5.77734375" style="312" bestFit="1" customWidth="1"/>
    <col min="14625" max="14625" width="9.88671875" style="312" bestFit="1" customWidth="1"/>
    <col min="14626" max="14847" width="8.88671875" style="312"/>
    <col min="14848" max="14848" width="29.33203125" style="312" customWidth="1"/>
    <col min="14849" max="14849" width="2.21875" style="312" customWidth="1"/>
    <col min="14850" max="14857" width="13.109375" style="312" customWidth="1"/>
    <col min="14858" max="14858" width="10.109375" style="312" bestFit="1" customWidth="1"/>
    <col min="14859" max="14859" width="9.33203125" style="312" bestFit="1" customWidth="1"/>
    <col min="14860" max="14860" width="10.109375" style="312" bestFit="1" customWidth="1"/>
    <col min="14861" max="14861" width="6" style="312" bestFit="1" customWidth="1"/>
    <col min="14862" max="14862" width="10.109375" style="312" bestFit="1" customWidth="1"/>
    <col min="14863" max="14863" width="10.44140625" style="312" bestFit="1" customWidth="1"/>
    <col min="14864" max="14864" width="6.33203125" style="312" bestFit="1" customWidth="1"/>
    <col min="14865" max="14865" width="10.88671875" style="312" bestFit="1" customWidth="1"/>
    <col min="14866" max="14866" width="10.44140625" style="312" bestFit="1" customWidth="1"/>
    <col min="14867" max="14867" width="7.77734375" style="312" bestFit="1" customWidth="1"/>
    <col min="14868" max="14868" width="8.88671875" style="312" bestFit="1" customWidth="1"/>
    <col min="14869" max="14869" width="4.6640625" style="312" bestFit="1" customWidth="1"/>
    <col min="14870" max="14870" width="7.77734375" style="312" bestFit="1" customWidth="1"/>
    <col min="14871" max="14871" width="8.88671875" style="312" bestFit="1" customWidth="1"/>
    <col min="14872" max="14872" width="6.109375" style="312" bestFit="1" customWidth="1"/>
    <col min="14873" max="14873" width="9.88671875" style="312" bestFit="1" customWidth="1"/>
    <col min="14874" max="14874" width="8.88671875" style="312" bestFit="1" customWidth="1"/>
    <col min="14875" max="14875" width="7.77734375" style="312" bestFit="1" customWidth="1"/>
    <col min="14876" max="14876" width="8.88671875" style="312" bestFit="1" customWidth="1"/>
    <col min="14877" max="14877" width="6" style="312" customWidth="1"/>
    <col min="14878" max="14878" width="7.77734375" style="312" bestFit="1" customWidth="1"/>
    <col min="14879" max="14879" width="8.88671875" style="312" bestFit="1" customWidth="1"/>
    <col min="14880" max="14880" width="5.77734375" style="312" bestFit="1" customWidth="1"/>
    <col min="14881" max="14881" width="9.88671875" style="312" bestFit="1" customWidth="1"/>
    <col min="14882" max="15103" width="8.88671875" style="312"/>
    <col min="15104" max="15104" width="29.33203125" style="312" customWidth="1"/>
    <col min="15105" max="15105" width="2.21875" style="312" customWidth="1"/>
    <col min="15106" max="15113" width="13.109375" style="312" customWidth="1"/>
    <col min="15114" max="15114" width="10.109375" style="312" bestFit="1" customWidth="1"/>
    <col min="15115" max="15115" width="9.33203125" style="312" bestFit="1" customWidth="1"/>
    <col min="15116" max="15116" width="10.109375" style="312" bestFit="1" customWidth="1"/>
    <col min="15117" max="15117" width="6" style="312" bestFit="1" customWidth="1"/>
    <col min="15118" max="15118" width="10.109375" style="312" bestFit="1" customWidth="1"/>
    <col min="15119" max="15119" width="10.44140625" style="312" bestFit="1" customWidth="1"/>
    <col min="15120" max="15120" width="6.33203125" style="312" bestFit="1" customWidth="1"/>
    <col min="15121" max="15121" width="10.88671875" style="312" bestFit="1" customWidth="1"/>
    <col min="15122" max="15122" width="10.44140625" style="312" bestFit="1" customWidth="1"/>
    <col min="15123" max="15123" width="7.77734375" style="312" bestFit="1" customWidth="1"/>
    <col min="15124" max="15124" width="8.88671875" style="312" bestFit="1" customWidth="1"/>
    <col min="15125" max="15125" width="4.6640625" style="312" bestFit="1" customWidth="1"/>
    <col min="15126" max="15126" width="7.77734375" style="312" bestFit="1" customWidth="1"/>
    <col min="15127" max="15127" width="8.88671875" style="312" bestFit="1" customWidth="1"/>
    <col min="15128" max="15128" width="6.109375" style="312" bestFit="1" customWidth="1"/>
    <col min="15129" max="15129" width="9.88671875" style="312" bestFit="1" customWidth="1"/>
    <col min="15130" max="15130" width="8.88671875" style="312" bestFit="1" customWidth="1"/>
    <col min="15131" max="15131" width="7.77734375" style="312" bestFit="1" customWidth="1"/>
    <col min="15132" max="15132" width="8.88671875" style="312" bestFit="1" customWidth="1"/>
    <col min="15133" max="15133" width="6" style="312" customWidth="1"/>
    <col min="15134" max="15134" width="7.77734375" style="312" bestFit="1" customWidth="1"/>
    <col min="15135" max="15135" width="8.88671875" style="312" bestFit="1" customWidth="1"/>
    <col min="15136" max="15136" width="5.77734375" style="312" bestFit="1" customWidth="1"/>
    <col min="15137" max="15137" width="9.88671875" style="312" bestFit="1" customWidth="1"/>
    <col min="15138" max="15359" width="8.88671875" style="312"/>
    <col min="15360" max="15360" width="29.33203125" style="312" customWidth="1"/>
    <col min="15361" max="15361" width="2.21875" style="312" customWidth="1"/>
    <col min="15362" max="15369" width="13.109375" style="312" customWidth="1"/>
    <col min="15370" max="15370" width="10.109375" style="312" bestFit="1" customWidth="1"/>
    <col min="15371" max="15371" width="9.33203125" style="312" bestFit="1" customWidth="1"/>
    <col min="15372" max="15372" width="10.109375" style="312" bestFit="1" customWidth="1"/>
    <col min="15373" max="15373" width="6" style="312" bestFit="1" customWidth="1"/>
    <col min="15374" max="15374" width="10.109375" style="312" bestFit="1" customWidth="1"/>
    <col min="15375" max="15375" width="10.44140625" style="312" bestFit="1" customWidth="1"/>
    <col min="15376" max="15376" width="6.33203125" style="312" bestFit="1" customWidth="1"/>
    <col min="15377" max="15377" width="10.88671875" style="312" bestFit="1" customWidth="1"/>
    <col min="15378" max="15378" width="10.44140625" style="312" bestFit="1" customWidth="1"/>
    <col min="15379" max="15379" width="7.77734375" style="312" bestFit="1" customWidth="1"/>
    <col min="15380" max="15380" width="8.88671875" style="312" bestFit="1" customWidth="1"/>
    <col min="15381" max="15381" width="4.6640625" style="312" bestFit="1" customWidth="1"/>
    <col min="15382" max="15382" width="7.77734375" style="312" bestFit="1" customWidth="1"/>
    <col min="15383" max="15383" width="8.88671875" style="312" bestFit="1" customWidth="1"/>
    <col min="15384" max="15384" width="6.109375" style="312" bestFit="1" customWidth="1"/>
    <col min="15385" max="15385" width="9.88671875" style="312" bestFit="1" customWidth="1"/>
    <col min="15386" max="15386" width="8.88671875" style="312" bestFit="1" customWidth="1"/>
    <col min="15387" max="15387" width="7.77734375" style="312" bestFit="1" customWidth="1"/>
    <col min="15388" max="15388" width="8.88671875" style="312" bestFit="1" customWidth="1"/>
    <col min="15389" max="15389" width="6" style="312" customWidth="1"/>
    <col min="15390" max="15390" width="7.77734375" style="312" bestFit="1" customWidth="1"/>
    <col min="15391" max="15391" width="8.88671875" style="312" bestFit="1" customWidth="1"/>
    <col min="15392" max="15392" width="5.77734375" style="312" bestFit="1" customWidth="1"/>
    <col min="15393" max="15393" width="9.88671875" style="312" bestFit="1" customWidth="1"/>
    <col min="15394" max="15615" width="8.88671875" style="312"/>
    <col min="15616" max="15616" width="29.33203125" style="312" customWidth="1"/>
    <col min="15617" max="15617" width="2.21875" style="312" customWidth="1"/>
    <col min="15618" max="15625" width="13.109375" style="312" customWidth="1"/>
    <col min="15626" max="15626" width="10.109375" style="312" bestFit="1" customWidth="1"/>
    <col min="15627" max="15627" width="9.33203125" style="312" bestFit="1" customWidth="1"/>
    <col min="15628" max="15628" width="10.109375" style="312" bestFit="1" customWidth="1"/>
    <col min="15629" max="15629" width="6" style="312" bestFit="1" customWidth="1"/>
    <col min="15630" max="15630" width="10.109375" style="312" bestFit="1" customWidth="1"/>
    <col min="15631" max="15631" width="10.44140625" style="312" bestFit="1" customWidth="1"/>
    <col min="15632" max="15632" width="6.33203125" style="312" bestFit="1" customWidth="1"/>
    <col min="15633" max="15633" width="10.88671875" style="312" bestFit="1" customWidth="1"/>
    <col min="15634" max="15634" width="10.44140625" style="312" bestFit="1" customWidth="1"/>
    <col min="15635" max="15635" width="7.77734375" style="312" bestFit="1" customWidth="1"/>
    <col min="15636" max="15636" width="8.88671875" style="312" bestFit="1" customWidth="1"/>
    <col min="15637" max="15637" width="4.6640625" style="312" bestFit="1" customWidth="1"/>
    <col min="15638" max="15638" width="7.77734375" style="312" bestFit="1" customWidth="1"/>
    <col min="15639" max="15639" width="8.88671875" style="312" bestFit="1" customWidth="1"/>
    <col min="15640" max="15640" width="6.109375" style="312" bestFit="1" customWidth="1"/>
    <col min="15641" max="15641" width="9.88671875" style="312" bestFit="1" customWidth="1"/>
    <col min="15642" max="15642" width="8.88671875" style="312" bestFit="1" customWidth="1"/>
    <col min="15643" max="15643" width="7.77734375" style="312" bestFit="1" customWidth="1"/>
    <col min="15644" max="15644" width="8.88671875" style="312" bestFit="1" customWidth="1"/>
    <col min="15645" max="15645" width="6" style="312" customWidth="1"/>
    <col min="15646" max="15646" width="7.77734375" style="312" bestFit="1" customWidth="1"/>
    <col min="15647" max="15647" width="8.88671875" style="312" bestFit="1" customWidth="1"/>
    <col min="15648" max="15648" width="5.77734375" style="312" bestFit="1" customWidth="1"/>
    <col min="15649" max="15649" width="9.88671875" style="312" bestFit="1" customWidth="1"/>
    <col min="15650" max="15871" width="8.88671875" style="312"/>
    <col min="15872" max="15872" width="29.33203125" style="312" customWidth="1"/>
    <col min="15873" max="15873" width="2.21875" style="312" customWidth="1"/>
    <col min="15874" max="15881" width="13.109375" style="312" customWidth="1"/>
    <col min="15882" max="15882" width="10.109375" style="312" bestFit="1" customWidth="1"/>
    <col min="15883" max="15883" width="9.33203125" style="312" bestFit="1" customWidth="1"/>
    <col min="15884" max="15884" width="10.109375" style="312" bestFit="1" customWidth="1"/>
    <col min="15885" max="15885" width="6" style="312" bestFit="1" customWidth="1"/>
    <col min="15886" max="15886" width="10.109375" style="312" bestFit="1" customWidth="1"/>
    <col min="15887" max="15887" width="10.44140625" style="312" bestFit="1" customWidth="1"/>
    <col min="15888" max="15888" width="6.33203125" style="312" bestFit="1" customWidth="1"/>
    <col min="15889" max="15889" width="10.88671875" style="312" bestFit="1" customWidth="1"/>
    <col min="15890" max="15890" width="10.44140625" style="312" bestFit="1" customWidth="1"/>
    <col min="15891" max="15891" width="7.77734375" style="312" bestFit="1" customWidth="1"/>
    <col min="15892" max="15892" width="8.88671875" style="312" bestFit="1" customWidth="1"/>
    <col min="15893" max="15893" width="4.6640625" style="312" bestFit="1" customWidth="1"/>
    <col min="15894" max="15894" width="7.77734375" style="312" bestFit="1" customWidth="1"/>
    <col min="15895" max="15895" width="8.88671875" style="312" bestFit="1" customWidth="1"/>
    <col min="15896" max="15896" width="6.109375" style="312" bestFit="1" customWidth="1"/>
    <col min="15897" max="15897" width="9.88671875" style="312" bestFit="1" customWidth="1"/>
    <col min="15898" max="15898" width="8.88671875" style="312" bestFit="1" customWidth="1"/>
    <col min="15899" max="15899" width="7.77734375" style="312" bestFit="1" customWidth="1"/>
    <col min="15900" max="15900" width="8.88671875" style="312" bestFit="1" customWidth="1"/>
    <col min="15901" max="15901" width="6" style="312" customWidth="1"/>
    <col min="15902" max="15902" width="7.77734375" style="312" bestFit="1" customWidth="1"/>
    <col min="15903" max="15903" width="8.88671875" style="312" bestFit="1" customWidth="1"/>
    <col min="15904" max="15904" width="5.77734375" style="312" bestFit="1" customWidth="1"/>
    <col min="15905" max="15905" width="9.88671875" style="312" bestFit="1" customWidth="1"/>
    <col min="15906" max="16127" width="8.88671875" style="312"/>
    <col min="16128" max="16128" width="29.33203125" style="312" customWidth="1"/>
    <col min="16129" max="16129" width="2.21875" style="312" customWidth="1"/>
    <col min="16130" max="16137" width="13.109375" style="312" customWidth="1"/>
    <col min="16138" max="16138" width="10.109375" style="312" bestFit="1" customWidth="1"/>
    <col min="16139" max="16139" width="9.33203125" style="312" bestFit="1" customWidth="1"/>
    <col min="16140" max="16140" width="10.109375" style="312" bestFit="1" customWidth="1"/>
    <col min="16141" max="16141" width="6" style="312" bestFit="1" customWidth="1"/>
    <col min="16142" max="16142" width="10.109375" style="312" bestFit="1" customWidth="1"/>
    <col min="16143" max="16143" width="10.44140625" style="312" bestFit="1" customWidth="1"/>
    <col min="16144" max="16144" width="6.33203125" style="312" bestFit="1" customWidth="1"/>
    <col min="16145" max="16145" width="10.88671875" style="312" bestFit="1" customWidth="1"/>
    <col min="16146" max="16146" width="10.44140625" style="312" bestFit="1" customWidth="1"/>
    <col min="16147" max="16147" width="7.77734375" style="312" bestFit="1" customWidth="1"/>
    <col min="16148" max="16148" width="8.88671875" style="312" bestFit="1" customWidth="1"/>
    <col min="16149" max="16149" width="4.6640625" style="312" bestFit="1" customWidth="1"/>
    <col min="16150" max="16150" width="7.77734375" style="312" bestFit="1" customWidth="1"/>
    <col min="16151" max="16151" width="8.88671875" style="312" bestFit="1" customWidth="1"/>
    <col min="16152" max="16152" width="6.109375" style="312" bestFit="1" customWidth="1"/>
    <col min="16153" max="16153" width="9.88671875" style="312" bestFit="1" customWidth="1"/>
    <col min="16154" max="16154" width="8.88671875" style="312" bestFit="1" customWidth="1"/>
    <col min="16155" max="16155" width="7.77734375" style="312" bestFit="1" customWidth="1"/>
    <col min="16156" max="16156" width="8.88671875" style="312" bestFit="1" customWidth="1"/>
    <col min="16157" max="16157" width="6" style="312" customWidth="1"/>
    <col min="16158" max="16158" width="7.77734375" style="312" bestFit="1" customWidth="1"/>
    <col min="16159" max="16159" width="8.88671875" style="312" bestFit="1" customWidth="1"/>
    <col min="16160" max="16160" width="5.77734375" style="312" bestFit="1" customWidth="1"/>
    <col min="16161" max="16161" width="9.88671875" style="312" bestFit="1" customWidth="1"/>
    <col min="16162" max="16384" width="8.88671875" style="312"/>
  </cols>
  <sheetData>
    <row r="1" spans="1:38" ht="36" customHeight="1">
      <c r="A1" s="2301" t="s">
        <v>929</v>
      </c>
      <c r="B1" s="2301"/>
      <c r="C1" s="2301"/>
      <c r="D1" s="2301"/>
      <c r="E1" s="2301"/>
      <c r="F1" s="2301"/>
      <c r="G1" s="2301"/>
      <c r="H1" s="2301"/>
      <c r="I1" s="2301"/>
      <c r="J1" s="2301"/>
      <c r="K1" s="2301"/>
      <c r="L1" s="2301"/>
      <c r="M1" s="2301"/>
      <c r="N1" s="2301"/>
      <c r="O1" s="2301"/>
      <c r="P1" s="2301"/>
      <c r="Q1" s="2301"/>
      <c r="R1" s="2301"/>
      <c r="S1" s="2301"/>
      <c r="T1" s="2301"/>
      <c r="U1" s="2301"/>
      <c r="V1" s="2301"/>
      <c r="W1" s="2301"/>
      <c r="X1" s="2301"/>
      <c r="Y1" s="2301"/>
      <c r="Z1" s="513"/>
      <c r="AA1" s="513"/>
      <c r="AB1" s="513"/>
      <c r="AC1" s="513"/>
      <c r="AD1" s="513"/>
      <c r="AE1" s="513"/>
      <c r="AF1" s="513"/>
      <c r="AG1" s="513"/>
    </row>
    <row r="2" spans="1:38" ht="12" customHeight="1" thickBot="1"/>
    <row r="3" spans="1:38" s="515" customFormat="1" ht="17.25" customHeight="1" thickBot="1">
      <c r="A3" s="514"/>
      <c r="B3" s="2305">
        <v>2017</v>
      </c>
      <c r="C3" s="2306"/>
      <c r="D3" s="2306"/>
      <c r="E3" s="2306"/>
      <c r="F3" s="2306"/>
      <c r="G3" s="2306"/>
      <c r="H3" s="2306"/>
      <c r="I3" s="2306"/>
      <c r="J3" s="2306"/>
      <c r="K3" s="2306"/>
      <c r="L3" s="2306"/>
      <c r="M3" s="2306"/>
      <c r="N3" s="2306"/>
      <c r="O3" s="2306"/>
      <c r="P3" s="2306"/>
      <c r="Q3" s="2306"/>
      <c r="R3" s="2305">
        <v>2016</v>
      </c>
      <c r="S3" s="2306"/>
      <c r="T3" s="2306"/>
      <c r="U3" s="2306"/>
      <c r="V3" s="2306"/>
      <c r="W3" s="2306"/>
      <c r="X3" s="2306"/>
      <c r="Y3" s="2307"/>
      <c r="Z3" s="1447"/>
      <c r="AA3" s="1447"/>
      <c r="AB3" s="1447"/>
      <c r="AC3" s="1447"/>
      <c r="AD3" s="1447"/>
      <c r="AE3" s="1447"/>
      <c r="AF3" s="1447"/>
      <c r="AG3" s="1447"/>
      <c r="AH3" s="517"/>
      <c r="AI3" s="517"/>
      <c r="AJ3" s="517"/>
      <c r="AK3" s="517"/>
      <c r="AL3" s="517"/>
    </row>
    <row r="4" spans="1:38" ht="32.25" customHeight="1" thickBot="1">
      <c r="A4" s="1896" t="s">
        <v>172</v>
      </c>
      <c r="B4" s="2302" t="s">
        <v>3</v>
      </c>
      <c r="C4" s="2303"/>
      <c r="D4" s="2303"/>
      <c r="E4" s="2303"/>
      <c r="F4" s="2303"/>
      <c r="G4" s="2303"/>
      <c r="H4" s="2303"/>
      <c r="I4" s="2304"/>
      <c r="J4" s="2302" t="s">
        <v>4</v>
      </c>
      <c r="K4" s="2303"/>
      <c r="L4" s="2303"/>
      <c r="M4" s="2303"/>
      <c r="N4" s="2303"/>
      <c r="O4" s="2303"/>
      <c r="P4" s="2303"/>
      <c r="Q4" s="2304"/>
      <c r="R4" s="2302" t="s">
        <v>1</v>
      </c>
      <c r="S4" s="2303"/>
      <c r="T4" s="2303"/>
      <c r="U4" s="2303"/>
      <c r="V4" s="2303"/>
      <c r="W4" s="2303"/>
      <c r="X4" s="2303"/>
      <c r="Y4" s="2304"/>
      <c r="Z4" s="1302"/>
      <c r="AA4" s="1302"/>
      <c r="AB4" s="1302"/>
      <c r="AC4" s="1302"/>
      <c r="AD4" s="1302"/>
      <c r="AE4" s="1302"/>
      <c r="AF4" s="1302"/>
      <c r="AG4" s="1302"/>
      <c r="AH4" s="310"/>
      <c r="AI4" s="310"/>
      <c r="AJ4" s="310"/>
      <c r="AK4" s="310"/>
      <c r="AL4" s="310"/>
    </row>
    <row r="5" spans="1:38" ht="17.25" customHeight="1" thickBot="1">
      <c r="A5" s="520" t="s">
        <v>63</v>
      </c>
      <c r="B5" s="521" t="s">
        <v>434</v>
      </c>
      <c r="C5" s="522">
        <v>0.2</v>
      </c>
      <c r="D5" s="522">
        <v>0.35</v>
      </c>
      <c r="E5" s="522">
        <v>0.5</v>
      </c>
      <c r="F5" s="522">
        <v>0.75</v>
      </c>
      <c r="G5" s="523">
        <v>1</v>
      </c>
      <c r="H5" s="524">
        <v>1.5</v>
      </c>
      <c r="I5" s="525" t="s">
        <v>5</v>
      </c>
      <c r="J5" s="521" t="s">
        <v>434</v>
      </c>
      <c r="K5" s="522">
        <v>0.2</v>
      </c>
      <c r="L5" s="522">
        <v>0.35</v>
      </c>
      <c r="M5" s="522">
        <v>0.5</v>
      </c>
      <c r="N5" s="522">
        <v>0.75</v>
      </c>
      <c r="O5" s="523">
        <v>1</v>
      </c>
      <c r="P5" s="524">
        <v>1.5</v>
      </c>
      <c r="Q5" s="525" t="s">
        <v>5</v>
      </c>
      <c r="R5" s="521" t="s">
        <v>434</v>
      </c>
      <c r="S5" s="522">
        <v>0.2</v>
      </c>
      <c r="T5" s="522">
        <v>0.35</v>
      </c>
      <c r="U5" s="522">
        <v>0.5</v>
      </c>
      <c r="V5" s="522">
        <v>0.75</v>
      </c>
      <c r="W5" s="523">
        <v>1</v>
      </c>
      <c r="X5" s="524">
        <v>1.5</v>
      </c>
      <c r="Y5" s="525" t="s">
        <v>5</v>
      </c>
      <c r="Z5" s="526"/>
      <c r="AA5" s="526"/>
      <c r="AB5" s="526"/>
      <c r="AC5" s="526"/>
      <c r="AD5" s="526"/>
      <c r="AE5" s="526"/>
      <c r="AF5" s="526"/>
      <c r="AG5" s="527"/>
      <c r="AH5" s="310"/>
      <c r="AI5" s="310"/>
      <c r="AJ5" s="310"/>
      <c r="AK5" s="310"/>
      <c r="AL5" s="310"/>
    </row>
    <row r="6" spans="1:38" ht="17.25" customHeight="1">
      <c r="A6" s="528" t="s">
        <v>9</v>
      </c>
      <c r="B6" s="1155"/>
      <c r="C6" s="1156"/>
      <c r="D6" s="1156"/>
      <c r="E6" s="1156"/>
      <c r="F6" s="1156"/>
      <c r="G6" s="1157"/>
      <c r="H6" s="1158"/>
      <c r="I6" s="1159"/>
      <c r="J6" s="1155"/>
      <c r="K6" s="1156"/>
      <c r="L6" s="1156"/>
      <c r="M6" s="1156"/>
      <c r="N6" s="1156"/>
      <c r="O6" s="1157"/>
      <c r="P6" s="1158"/>
      <c r="Q6" s="1159"/>
      <c r="R6" s="1155"/>
      <c r="S6" s="1156"/>
      <c r="T6" s="1156"/>
      <c r="U6" s="1156"/>
      <c r="V6" s="1156"/>
      <c r="W6" s="1157"/>
      <c r="X6" s="1158"/>
      <c r="Y6" s="1159"/>
      <c r="Z6" s="526"/>
      <c r="AA6" s="526"/>
      <c r="AB6" s="526"/>
      <c r="AC6" s="526"/>
      <c r="AD6" s="526"/>
      <c r="AE6" s="526"/>
      <c r="AF6" s="526"/>
      <c r="AG6" s="527"/>
      <c r="AH6" s="310"/>
      <c r="AI6" s="310"/>
      <c r="AJ6" s="310"/>
      <c r="AK6" s="310"/>
      <c r="AL6" s="310"/>
    </row>
    <row r="7" spans="1:38" ht="17.25" customHeight="1">
      <c r="A7" s="530" t="s">
        <v>841</v>
      </c>
      <c r="B7" s="1160">
        <v>0</v>
      </c>
      <c r="C7" s="1161">
        <v>0</v>
      </c>
      <c r="D7" s="1161">
        <v>1673</v>
      </c>
      <c r="E7" s="1161">
        <v>25</v>
      </c>
      <c r="F7" s="1161">
        <v>460</v>
      </c>
      <c r="G7" s="1161">
        <v>83</v>
      </c>
      <c r="H7" s="1162">
        <v>0</v>
      </c>
      <c r="I7" s="1163">
        <v>2241</v>
      </c>
      <c r="J7" s="1160">
        <v>0</v>
      </c>
      <c r="K7" s="1161">
        <v>0</v>
      </c>
      <c r="L7" s="1161">
        <v>1511</v>
      </c>
      <c r="M7" s="1161">
        <v>27</v>
      </c>
      <c r="N7" s="1161">
        <v>470</v>
      </c>
      <c r="O7" s="1161">
        <v>83</v>
      </c>
      <c r="P7" s="1162">
        <v>0</v>
      </c>
      <c r="Q7" s="1163">
        <v>2091</v>
      </c>
      <c r="R7" s="1160">
        <v>47</v>
      </c>
      <c r="S7" s="1161">
        <v>0</v>
      </c>
      <c r="T7" s="1161">
        <v>1598</v>
      </c>
      <c r="U7" s="1161">
        <v>27</v>
      </c>
      <c r="V7" s="1161">
        <v>311</v>
      </c>
      <c r="W7" s="1161">
        <v>87</v>
      </c>
      <c r="X7" s="1162">
        <v>0</v>
      </c>
      <c r="Y7" s="1163">
        <v>2070</v>
      </c>
      <c r="Z7" s="531"/>
      <c r="AA7" s="531"/>
      <c r="AB7" s="531"/>
      <c r="AC7" s="531"/>
      <c r="AD7" s="531"/>
      <c r="AE7" s="531"/>
      <c r="AF7" s="531"/>
      <c r="AG7" s="531"/>
      <c r="AH7" s="310"/>
      <c r="AI7" s="310"/>
      <c r="AJ7" s="310"/>
      <c r="AK7" s="310"/>
      <c r="AL7" s="310"/>
    </row>
    <row r="8" spans="1:38" ht="17.25" customHeight="1">
      <c r="A8" s="530" t="s">
        <v>70</v>
      </c>
      <c r="B8" s="1160">
        <v>0</v>
      </c>
      <c r="C8" s="1161">
        <v>0</v>
      </c>
      <c r="D8" s="1161">
        <v>0</v>
      </c>
      <c r="E8" s="1161">
        <v>0</v>
      </c>
      <c r="F8" s="1161">
        <v>5948</v>
      </c>
      <c r="G8" s="1161">
        <v>0</v>
      </c>
      <c r="H8" s="1162">
        <v>0</v>
      </c>
      <c r="I8" s="1163">
        <v>5948</v>
      </c>
      <c r="J8" s="1160">
        <v>0</v>
      </c>
      <c r="K8" s="1161">
        <v>0</v>
      </c>
      <c r="L8" s="1161">
        <v>0</v>
      </c>
      <c r="M8" s="1161">
        <v>0</v>
      </c>
      <c r="N8" s="1161">
        <v>5748</v>
      </c>
      <c r="O8" s="1161">
        <v>0</v>
      </c>
      <c r="P8" s="1162">
        <v>0</v>
      </c>
      <c r="Q8" s="1163">
        <v>5748</v>
      </c>
      <c r="R8" s="1160">
        <v>0</v>
      </c>
      <c r="S8" s="1161">
        <v>0</v>
      </c>
      <c r="T8" s="1161">
        <v>0</v>
      </c>
      <c r="U8" s="1161">
        <v>0</v>
      </c>
      <c r="V8" s="1161">
        <v>5189</v>
      </c>
      <c r="W8" s="1161">
        <v>0</v>
      </c>
      <c r="X8" s="1162">
        <v>0</v>
      </c>
      <c r="Y8" s="1163">
        <v>5189</v>
      </c>
      <c r="Z8" s="531"/>
      <c r="AA8" s="531"/>
      <c r="AB8" s="531"/>
      <c r="AC8" s="531"/>
      <c r="AD8" s="531"/>
      <c r="AE8" s="531"/>
      <c r="AF8" s="531"/>
      <c r="AG8" s="531"/>
      <c r="AH8" s="310"/>
      <c r="AI8" s="310"/>
      <c r="AJ8" s="310"/>
      <c r="AK8" s="310"/>
      <c r="AL8" s="310"/>
    </row>
    <row r="9" spans="1:38" ht="17.25" customHeight="1">
      <c r="A9" s="532"/>
      <c r="B9" s="1164">
        <v>0</v>
      </c>
      <c r="C9" s="1165">
        <v>0</v>
      </c>
      <c r="D9" s="1165">
        <v>1673</v>
      </c>
      <c r="E9" s="1165">
        <v>25</v>
      </c>
      <c r="F9" s="1165">
        <v>6408</v>
      </c>
      <c r="G9" s="1165">
        <v>83</v>
      </c>
      <c r="H9" s="1166">
        <v>0</v>
      </c>
      <c r="I9" s="1167">
        <v>8189</v>
      </c>
      <c r="J9" s="1164">
        <v>0</v>
      </c>
      <c r="K9" s="1165">
        <v>0</v>
      </c>
      <c r="L9" s="1165">
        <v>1511</v>
      </c>
      <c r="M9" s="1165">
        <v>27</v>
      </c>
      <c r="N9" s="1165">
        <v>6218</v>
      </c>
      <c r="O9" s="1165">
        <v>83</v>
      </c>
      <c r="P9" s="1166">
        <v>0</v>
      </c>
      <c r="Q9" s="1167">
        <v>7839</v>
      </c>
      <c r="R9" s="1164">
        <v>47</v>
      </c>
      <c r="S9" s="1165">
        <v>0</v>
      </c>
      <c r="T9" s="1165">
        <v>1598</v>
      </c>
      <c r="U9" s="1165">
        <v>27</v>
      </c>
      <c r="V9" s="1165">
        <v>5500</v>
      </c>
      <c r="W9" s="1165">
        <v>87</v>
      </c>
      <c r="X9" s="1166">
        <v>0</v>
      </c>
      <c r="Y9" s="1167">
        <v>7259</v>
      </c>
      <c r="Z9" s="531"/>
      <c r="AA9" s="531"/>
      <c r="AB9" s="531"/>
      <c r="AC9" s="531"/>
      <c r="AD9" s="531"/>
      <c r="AE9" s="531"/>
      <c r="AF9" s="531"/>
      <c r="AG9" s="531"/>
      <c r="AH9" s="310"/>
      <c r="AI9" s="310"/>
      <c r="AJ9" s="310"/>
      <c r="AK9" s="310"/>
      <c r="AL9" s="310"/>
    </row>
    <row r="10" spans="1:38" ht="17.25" customHeight="1">
      <c r="A10" s="533" t="s">
        <v>65</v>
      </c>
      <c r="B10" s="1160"/>
      <c r="C10" s="1161"/>
      <c r="D10" s="1161"/>
      <c r="E10" s="1161"/>
      <c r="F10" s="1161"/>
      <c r="G10" s="1161"/>
      <c r="H10" s="1162"/>
      <c r="I10" s="1163"/>
      <c r="J10" s="1160"/>
      <c r="K10" s="1161"/>
      <c r="L10" s="1161"/>
      <c r="M10" s="1161"/>
      <c r="N10" s="1161"/>
      <c r="O10" s="1161"/>
      <c r="P10" s="1162"/>
      <c r="Q10" s="1163"/>
      <c r="R10" s="1160"/>
      <c r="S10" s="1161"/>
      <c r="T10" s="1161"/>
      <c r="U10" s="1161"/>
      <c r="V10" s="1161"/>
      <c r="W10" s="1161"/>
      <c r="X10" s="1162"/>
      <c r="Y10" s="1163"/>
      <c r="Z10" s="531"/>
      <c r="AA10" s="531"/>
      <c r="AB10" s="531"/>
      <c r="AC10" s="531"/>
      <c r="AD10" s="531"/>
      <c r="AE10" s="531"/>
      <c r="AF10" s="531"/>
      <c r="AG10" s="531"/>
      <c r="AH10" s="310"/>
      <c r="AI10" s="310"/>
      <c r="AJ10" s="310"/>
      <c r="AK10" s="310"/>
      <c r="AL10" s="310"/>
    </row>
    <row r="11" spans="1:38" ht="17.25" customHeight="1">
      <c r="A11" s="530" t="s">
        <v>66</v>
      </c>
      <c r="B11" s="1160">
        <v>0</v>
      </c>
      <c r="C11" s="1161">
        <v>0</v>
      </c>
      <c r="D11" s="1161">
        <v>0</v>
      </c>
      <c r="E11" s="1161">
        <v>0</v>
      </c>
      <c r="F11" s="1161">
        <v>0</v>
      </c>
      <c r="G11" s="1161">
        <v>4555</v>
      </c>
      <c r="H11" s="1162">
        <v>0</v>
      </c>
      <c r="I11" s="1163">
        <v>4555</v>
      </c>
      <c r="J11" s="1160">
        <v>0</v>
      </c>
      <c r="K11" s="1161">
        <v>0</v>
      </c>
      <c r="L11" s="1161">
        <v>0</v>
      </c>
      <c r="M11" s="1161">
        <v>0</v>
      </c>
      <c r="N11" s="1161">
        <v>0</v>
      </c>
      <c r="O11" s="1161">
        <v>4897</v>
      </c>
      <c r="P11" s="1162">
        <v>0</v>
      </c>
      <c r="Q11" s="1163">
        <v>4897</v>
      </c>
      <c r="R11" s="1160">
        <v>0</v>
      </c>
      <c r="S11" s="1161">
        <v>50</v>
      </c>
      <c r="T11" s="1161">
        <v>0</v>
      </c>
      <c r="U11" s="1161">
        <v>0</v>
      </c>
      <c r="V11" s="1161">
        <v>0</v>
      </c>
      <c r="W11" s="1161">
        <v>5105</v>
      </c>
      <c r="X11" s="1162">
        <v>0</v>
      </c>
      <c r="Y11" s="1163">
        <v>5155</v>
      </c>
      <c r="Z11" s="531"/>
      <c r="AA11" s="531"/>
      <c r="AB11" s="531"/>
      <c r="AC11" s="531"/>
      <c r="AD11" s="531"/>
      <c r="AE11" s="531"/>
      <c r="AF11" s="531"/>
      <c r="AG11" s="531"/>
      <c r="AH11" s="310"/>
      <c r="AI11" s="310"/>
      <c r="AJ11" s="310"/>
      <c r="AK11" s="310"/>
      <c r="AL11" s="310"/>
    </row>
    <row r="12" spans="1:38" ht="17.25" customHeight="1">
      <c r="A12" s="530" t="s">
        <v>67</v>
      </c>
      <c r="B12" s="1160">
        <v>362</v>
      </c>
      <c r="C12" s="1161">
        <v>0</v>
      </c>
      <c r="D12" s="1161">
        <v>0</v>
      </c>
      <c r="E12" s="1161">
        <v>33</v>
      </c>
      <c r="F12" s="1161">
        <v>0</v>
      </c>
      <c r="G12" s="1161">
        <v>249</v>
      </c>
      <c r="H12" s="1162">
        <v>0</v>
      </c>
      <c r="I12" s="1163">
        <v>644</v>
      </c>
      <c r="J12" s="1160">
        <v>312</v>
      </c>
      <c r="K12" s="1161">
        <v>0</v>
      </c>
      <c r="L12" s="1161">
        <v>0</v>
      </c>
      <c r="M12" s="1161">
        <v>26</v>
      </c>
      <c r="N12" s="1161">
        <v>0</v>
      </c>
      <c r="O12" s="1161">
        <v>212</v>
      </c>
      <c r="P12" s="1162">
        <v>0</v>
      </c>
      <c r="Q12" s="1163">
        <v>550</v>
      </c>
      <c r="R12" s="1160">
        <v>396</v>
      </c>
      <c r="S12" s="1161">
        <v>0</v>
      </c>
      <c r="T12" s="1161">
        <v>0</v>
      </c>
      <c r="U12" s="1161">
        <v>0</v>
      </c>
      <c r="V12" s="1161">
        <v>0</v>
      </c>
      <c r="W12" s="1161">
        <v>223</v>
      </c>
      <c r="X12" s="1162">
        <v>0</v>
      </c>
      <c r="Y12" s="1163">
        <v>619</v>
      </c>
      <c r="Z12" s="531"/>
      <c r="AA12" s="531"/>
      <c r="AB12" s="531"/>
      <c r="AC12" s="531"/>
      <c r="AD12" s="531"/>
      <c r="AE12" s="531"/>
      <c r="AF12" s="531"/>
      <c r="AG12" s="531"/>
      <c r="AH12" s="310"/>
      <c r="AI12" s="310"/>
      <c r="AJ12" s="310"/>
      <c r="AK12" s="310"/>
      <c r="AL12" s="310"/>
    </row>
    <row r="13" spans="1:38" ht="17.25" customHeight="1">
      <c r="A13" s="530" t="s">
        <v>218</v>
      </c>
      <c r="B13" s="1160">
        <v>0</v>
      </c>
      <c r="C13" s="1161">
        <v>349</v>
      </c>
      <c r="D13" s="1161">
        <v>0</v>
      </c>
      <c r="E13" s="1161">
        <v>0</v>
      </c>
      <c r="F13" s="1161">
        <v>0</v>
      </c>
      <c r="G13" s="1161">
        <v>150</v>
      </c>
      <c r="H13" s="1162">
        <v>13</v>
      </c>
      <c r="I13" s="1163">
        <v>512</v>
      </c>
      <c r="J13" s="1160">
        <v>0</v>
      </c>
      <c r="K13" s="1161">
        <v>310</v>
      </c>
      <c r="L13" s="1161">
        <v>0</v>
      </c>
      <c r="M13" s="1161">
        <v>0</v>
      </c>
      <c r="N13" s="1161">
        <v>0</v>
      </c>
      <c r="O13" s="1161">
        <v>122</v>
      </c>
      <c r="P13" s="1162">
        <v>15</v>
      </c>
      <c r="Q13" s="1163">
        <v>447</v>
      </c>
      <c r="R13" s="1160">
        <v>0</v>
      </c>
      <c r="S13" s="1161">
        <v>266</v>
      </c>
      <c r="T13" s="1161">
        <v>0</v>
      </c>
      <c r="U13" s="1161">
        <v>0</v>
      </c>
      <c r="V13" s="1161">
        <v>0</v>
      </c>
      <c r="W13" s="1161">
        <v>228</v>
      </c>
      <c r="X13" s="1162">
        <v>16</v>
      </c>
      <c r="Y13" s="1163">
        <v>510</v>
      </c>
      <c r="Z13" s="531"/>
      <c r="AA13" s="531"/>
      <c r="AB13" s="531"/>
      <c r="AC13" s="531"/>
      <c r="AD13" s="531"/>
      <c r="AE13" s="531"/>
      <c r="AF13" s="531"/>
      <c r="AG13" s="531"/>
      <c r="AH13" s="310"/>
      <c r="AI13" s="310"/>
      <c r="AJ13" s="310"/>
      <c r="AK13" s="310"/>
      <c r="AL13" s="310"/>
    </row>
    <row r="14" spans="1:38" ht="17.25" customHeight="1">
      <c r="A14" s="532"/>
      <c r="B14" s="1164">
        <v>362</v>
      </c>
      <c r="C14" s="1165">
        <v>349</v>
      </c>
      <c r="D14" s="1165">
        <v>0</v>
      </c>
      <c r="E14" s="1165">
        <v>33</v>
      </c>
      <c r="F14" s="1165">
        <v>0</v>
      </c>
      <c r="G14" s="1165">
        <v>4954</v>
      </c>
      <c r="H14" s="1166">
        <v>13</v>
      </c>
      <c r="I14" s="1167">
        <v>5711</v>
      </c>
      <c r="J14" s="1164">
        <v>312</v>
      </c>
      <c r="K14" s="1165">
        <v>310</v>
      </c>
      <c r="L14" s="1165">
        <v>0</v>
      </c>
      <c r="M14" s="1165">
        <v>26</v>
      </c>
      <c r="N14" s="1165">
        <v>0</v>
      </c>
      <c r="O14" s="1165">
        <v>5231</v>
      </c>
      <c r="P14" s="1166">
        <v>15</v>
      </c>
      <c r="Q14" s="1167">
        <v>5894</v>
      </c>
      <c r="R14" s="1164">
        <v>396</v>
      </c>
      <c r="S14" s="1165">
        <v>316</v>
      </c>
      <c r="T14" s="1165">
        <v>0</v>
      </c>
      <c r="U14" s="1165">
        <v>0</v>
      </c>
      <c r="V14" s="1165">
        <v>0</v>
      </c>
      <c r="W14" s="1165">
        <v>5556</v>
      </c>
      <c r="X14" s="1166">
        <v>16</v>
      </c>
      <c r="Y14" s="1167">
        <v>6284</v>
      </c>
      <c r="Z14" s="531"/>
      <c r="AA14" s="531"/>
      <c r="AB14" s="531"/>
      <c r="AC14" s="531"/>
      <c r="AD14" s="531"/>
      <c r="AE14" s="531"/>
      <c r="AF14" s="531"/>
      <c r="AG14" s="531"/>
      <c r="AH14" s="310"/>
      <c r="AI14" s="310"/>
      <c r="AJ14" s="310"/>
      <c r="AK14" s="310"/>
      <c r="AL14" s="310"/>
    </row>
    <row r="15" spans="1:38" ht="17.25" customHeight="1">
      <c r="A15" s="533" t="s">
        <v>68</v>
      </c>
      <c r="B15" s="1168">
        <v>11</v>
      </c>
      <c r="C15" s="1169">
        <v>0</v>
      </c>
      <c r="D15" s="1169">
        <v>0</v>
      </c>
      <c r="E15" s="1169">
        <v>0</v>
      </c>
      <c r="F15" s="1169">
        <v>0</v>
      </c>
      <c r="G15" s="1169">
        <v>202</v>
      </c>
      <c r="H15" s="1170">
        <v>0</v>
      </c>
      <c r="I15" s="1171">
        <v>213</v>
      </c>
      <c r="J15" s="1168">
        <v>11</v>
      </c>
      <c r="K15" s="1169">
        <v>0</v>
      </c>
      <c r="L15" s="1169">
        <v>0</v>
      </c>
      <c r="M15" s="1169">
        <v>0</v>
      </c>
      <c r="N15" s="1169">
        <v>0</v>
      </c>
      <c r="O15" s="1169">
        <v>106</v>
      </c>
      <c r="P15" s="1170">
        <v>0</v>
      </c>
      <c r="Q15" s="1171">
        <v>117</v>
      </c>
      <c r="R15" s="1168">
        <v>10</v>
      </c>
      <c r="S15" s="1169">
        <v>0</v>
      </c>
      <c r="T15" s="1169">
        <v>0</v>
      </c>
      <c r="U15" s="1169">
        <v>0</v>
      </c>
      <c r="V15" s="1169">
        <v>0</v>
      </c>
      <c r="W15" s="1169">
        <v>249</v>
      </c>
      <c r="X15" s="1170">
        <v>0</v>
      </c>
      <c r="Y15" s="1171">
        <v>259</v>
      </c>
      <c r="Z15" s="531"/>
      <c r="AA15" s="531"/>
      <c r="AB15" s="531"/>
      <c r="AC15" s="531"/>
      <c r="AD15" s="531"/>
      <c r="AE15" s="531"/>
      <c r="AF15" s="531"/>
      <c r="AG15" s="531"/>
      <c r="AH15" s="310"/>
      <c r="AI15" s="310"/>
      <c r="AJ15" s="310"/>
      <c r="AK15" s="310"/>
      <c r="AL15" s="310"/>
    </row>
    <row r="16" spans="1:38" ht="17.25" customHeight="1" thickBot="1">
      <c r="A16" s="534" t="s">
        <v>5</v>
      </c>
      <c r="B16" s="1326">
        <v>373</v>
      </c>
      <c r="C16" s="1327">
        <v>349</v>
      </c>
      <c r="D16" s="1327">
        <v>1673</v>
      </c>
      <c r="E16" s="1327">
        <v>58</v>
      </c>
      <c r="F16" s="1327">
        <v>6408</v>
      </c>
      <c r="G16" s="1327">
        <v>5239</v>
      </c>
      <c r="H16" s="1328">
        <v>13</v>
      </c>
      <c r="I16" s="1329">
        <v>14113</v>
      </c>
      <c r="J16" s="1326">
        <v>323</v>
      </c>
      <c r="K16" s="1327">
        <v>310</v>
      </c>
      <c r="L16" s="1327">
        <v>1511</v>
      </c>
      <c r="M16" s="1327">
        <v>53</v>
      </c>
      <c r="N16" s="1327">
        <v>6218</v>
      </c>
      <c r="O16" s="1327">
        <v>5420</v>
      </c>
      <c r="P16" s="1328">
        <v>15</v>
      </c>
      <c r="Q16" s="1329">
        <v>13850</v>
      </c>
      <c r="R16" s="1326">
        <v>453</v>
      </c>
      <c r="S16" s="1327">
        <v>316</v>
      </c>
      <c r="T16" s="1327">
        <v>1598</v>
      </c>
      <c r="U16" s="1327">
        <v>27</v>
      </c>
      <c r="V16" s="1327">
        <v>5500</v>
      </c>
      <c r="W16" s="1327">
        <v>5892</v>
      </c>
      <c r="X16" s="1328">
        <v>16</v>
      </c>
      <c r="Y16" s="1329">
        <v>13802</v>
      </c>
      <c r="Z16" s="535"/>
      <c r="AA16" s="535"/>
      <c r="AB16" s="535"/>
      <c r="AC16" s="535"/>
      <c r="AD16" s="535"/>
      <c r="AE16" s="535"/>
      <c r="AF16" s="535"/>
      <c r="AG16" s="535"/>
      <c r="AH16" s="310"/>
      <c r="AI16" s="310"/>
      <c r="AJ16" s="310"/>
      <c r="AK16" s="310"/>
      <c r="AL16" s="310"/>
    </row>
    <row r="17" spans="1:38" ht="17.25" customHeight="1" thickBot="1">
      <c r="A17" s="538"/>
      <c r="B17" s="1763"/>
      <c r="C17" s="1763"/>
      <c r="D17" s="1763"/>
      <c r="E17" s="1763"/>
      <c r="F17" s="1763"/>
      <c r="G17" s="1763"/>
      <c r="H17" s="1763"/>
      <c r="I17" s="1763"/>
      <c r="J17" s="1763"/>
      <c r="K17" s="1763"/>
      <c r="L17" s="1763"/>
      <c r="M17" s="1763"/>
      <c r="N17" s="1763"/>
      <c r="O17" s="1763"/>
      <c r="P17" s="1763"/>
      <c r="Q17" s="1763"/>
      <c r="R17" s="1763"/>
      <c r="S17" s="1763"/>
      <c r="T17" s="1763"/>
      <c r="U17" s="1763"/>
      <c r="V17" s="1763"/>
      <c r="W17" s="1763"/>
      <c r="X17" s="1763"/>
      <c r="Y17" s="1763"/>
      <c r="Z17" s="535"/>
      <c r="AA17" s="535"/>
      <c r="AB17" s="535"/>
      <c r="AC17" s="535"/>
      <c r="AD17" s="535"/>
      <c r="AE17" s="535"/>
      <c r="AF17" s="535"/>
      <c r="AG17" s="535"/>
      <c r="AH17" s="310"/>
      <c r="AI17" s="310"/>
      <c r="AJ17" s="310"/>
      <c r="AK17" s="310"/>
      <c r="AL17" s="310"/>
    </row>
    <row r="18" spans="1:38" ht="17.25" customHeight="1" thickBot="1">
      <c r="B18" s="2305">
        <v>2016</v>
      </c>
      <c r="C18" s="2306"/>
      <c r="D18" s="2306"/>
      <c r="E18" s="2306"/>
      <c r="F18" s="2306"/>
      <c r="G18" s="2306"/>
      <c r="H18" s="2306"/>
      <c r="I18" s="2306"/>
      <c r="J18" s="2306"/>
      <c r="K18" s="2306"/>
      <c r="L18" s="2306"/>
      <c r="M18" s="2306"/>
      <c r="N18" s="2306"/>
      <c r="O18" s="2306"/>
      <c r="P18" s="2306"/>
      <c r="Q18" s="2306"/>
      <c r="R18" s="2306"/>
      <c r="S18" s="2306"/>
      <c r="T18" s="2306"/>
      <c r="U18" s="2306"/>
      <c r="V18" s="2306"/>
      <c r="W18" s="2306"/>
      <c r="X18" s="2306"/>
      <c r="Y18" s="2307"/>
      <c r="Z18" s="1302"/>
      <c r="AA18" s="1302"/>
      <c r="AB18" s="1302"/>
      <c r="AC18" s="1302"/>
      <c r="AD18" s="1302"/>
      <c r="AE18" s="1302"/>
      <c r="AF18" s="1302"/>
      <c r="AG18" s="1302"/>
      <c r="AH18" s="310"/>
      <c r="AI18" s="310"/>
      <c r="AJ18" s="310"/>
      <c r="AK18" s="310"/>
      <c r="AL18" s="310"/>
    </row>
    <row r="19" spans="1:38" ht="32.25" customHeight="1" thickBot="1">
      <c r="A19" s="1896" t="s">
        <v>172</v>
      </c>
      <c r="B19" s="2302" t="s">
        <v>2</v>
      </c>
      <c r="C19" s="2303"/>
      <c r="D19" s="2303"/>
      <c r="E19" s="2303"/>
      <c r="F19" s="2303"/>
      <c r="G19" s="2303"/>
      <c r="H19" s="2303"/>
      <c r="I19" s="2304"/>
      <c r="J19" s="2302" t="s">
        <v>3</v>
      </c>
      <c r="K19" s="2303"/>
      <c r="L19" s="2303"/>
      <c r="M19" s="2303"/>
      <c r="N19" s="2303"/>
      <c r="O19" s="2303"/>
      <c r="P19" s="2303"/>
      <c r="Q19" s="2304"/>
      <c r="R19" s="2302" t="s">
        <v>4</v>
      </c>
      <c r="S19" s="2303"/>
      <c r="T19" s="2303"/>
      <c r="U19" s="2303"/>
      <c r="V19" s="2303"/>
      <c r="W19" s="2303"/>
      <c r="X19" s="2303"/>
      <c r="Y19" s="2304"/>
      <c r="Z19" s="1302"/>
      <c r="AA19" s="1302"/>
      <c r="AB19" s="1302"/>
      <c r="AC19" s="1302"/>
      <c r="AD19" s="1302"/>
      <c r="AE19" s="1302"/>
      <c r="AF19" s="1302"/>
      <c r="AG19" s="1302"/>
      <c r="AH19" s="310"/>
      <c r="AI19" s="310"/>
      <c r="AJ19" s="310"/>
      <c r="AK19" s="310"/>
      <c r="AL19" s="310"/>
    </row>
    <row r="20" spans="1:38" ht="17.25" customHeight="1" thickBot="1">
      <c r="A20" s="520" t="s">
        <v>63</v>
      </c>
      <c r="B20" s="521" t="s">
        <v>434</v>
      </c>
      <c r="C20" s="522">
        <v>0.2</v>
      </c>
      <c r="D20" s="522">
        <v>0.35</v>
      </c>
      <c r="E20" s="522">
        <v>0.5</v>
      </c>
      <c r="F20" s="522">
        <v>0.75</v>
      </c>
      <c r="G20" s="523">
        <v>1</v>
      </c>
      <c r="H20" s="524">
        <v>1.5</v>
      </c>
      <c r="I20" s="525" t="s">
        <v>5</v>
      </c>
      <c r="J20" s="521" t="s">
        <v>434</v>
      </c>
      <c r="K20" s="522">
        <v>0.2</v>
      </c>
      <c r="L20" s="522">
        <v>0.35</v>
      </c>
      <c r="M20" s="522">
        <v>0.5</v>
      </c>
      <c r="N20" s="522">
        <v>0.75</v>
      </c>
      <c r="O20" s="523">
        <v>1</v>
      </c>
      <c r="P20" s="524">
        <v>1.5</v>
      </c>
      <c r="Q20" s="525" t="s">
        <v>5</v>
      </c>
      <c r="R20" s="521" t="s">
        <v>434</v>
      </c>
      <c r="S20" s="522">
        <v>0.2</v>
      </c>
      <c r="T20" s="522">
        <v>0.35</v>
      </c>
      <c r="U20" s="522">
        <v>0.5</v>
      </c>
      <c r="V20" s="522">
        <v>0.75</v>
      </c>
      <c r="W20" s="523">
        <v>1</v>
      </c>
      <c r="X20" s="524">
        <v>1.5</v>
      </c>
      <c r="Y20" s="525" t="s">
        <v>5</v>
      </c>
      <c r="Z20" s="526"/>
      <c r="AA20" s="526"/>
      <c r="AB20" s="526"/>
      <c r="AC20" s="526"/>
      <c r="AD20" s="526"/>
      <c r="AE20" s="526"/>
      <c r="AF20" s="526"/>
      <c r="AG20" s="527"/>
      <c r="AH20" s="310"/>
      <c r="AI20" s="310"/>
      <c r="AJ20" s="310"/>
      <c r="AK20" s="310"/>
      <c r="AL20" s="310"/>
    </row>
    <row r="21" spans="1:38" ht="17.25" customHeight="1">
      <c r="A21" s="528" t="s">
        <v>9</v>
      </c>
      <c r="B21" s="1155"/>
      <c r="C21" s="1156"/>
      <c r="D21" s="1156"/>
      <c r="E21" s="1156"/>
      <c r="F21" s="1156"/>
      <c r="G21" s="1157"/>
      <c r="H21" s="1158"/>
      <c r="I21" s="1159"/>
      <c r="J21" s="1155"/>
      <c r="K21" s="1156"/>
      <c r="L21" s="1156"/>
      <c r="M21" s="1156"/>
      <c r="N21" s="1156"/>
      <c r="O21" s="1157"/>
      <c r="P21" s="1158"/>
      <c r="Q21" s="1159"/>
      <c r="R21" s="1155"/>
      <c r="S21" s="1156"/>
      <c r="T21" s="1156"/>
      <c r="U21" s="1156"/>
      <c r="V21" s="1156"/>
      <c r="W21" s="1157"/>
      <c r="X21" s="1158"/>
      <c r="Y21" s="1159"/>
      <c r="Z21" s="526"/>
      <c r="AA21" s="526"/>
      <c r="AB21" s="526"/>
      <c r="AC21" s="526"/>
      <c r="AD21" s="526"/>
      <c r="AE21" s="526"/>
      <c r="AF21" s="526"/>
      <c r="AG21" s="527"/>
      <c r="AH21" s="310"/>
      <c r="AI21" s="310"/>
      <c r="AJ21" s="310"/>
      <c r="AK21" s="310"/>
      <c r="AL21" s="310"/>
    </row>
    <row r="22" spans="1:38" ht="17.25" customHeight="1">
      <c r="A22" s="530" t="s">
        <v>841</v>
      </c>
      <c r="B22" s="1160">
        <v>0</v>
      </c>
      <c r="C22" s="1161">
        <v>0</v>
      </c>
      <c r="D22" s="1161">
        <v>2148</v>
      </c>
      <c r="E22" s="1161">
        <v>14</v>
      </c>
      <c r="F22" s="1161">
        <v>268</v>
      </c>
      <c r="G22" s="1161">
        <v>92</v>
      </c>
      <c r="H22" s="1162">
        <v>0</v>
      </c>
      <c r="I22" s="1163">
        <v>2522</v>
      </c>
      <c r="J22" s="1160">
        <v>0</v>
      </c>
      <c r="K22" s="1161">
        <v>0</v>
      </c>
      <c r="L22" s="1161">
        <v>959</v>
      </c>
      <c r="M22" s="1161">
        <v>14</v>
      </c>
      <c r="N22" s="1161">
        <v>278</v>
      </c>
      <c r="O22" s="1161">
        <v>89</v>
      </c>
      <c r="P22" s="1162">
        <v>0</v>
      </c>
      <c r="Q22" s="1163">
        <v>1340</v>
      </c>
      <c r="R22" s="1160">
        <v>0</v>
      </c>
      <c r="S22" s="1161">
        <v>0</v>
      </c>
      <c r="T22" s="1161">
        <v>815</v>
      </c>
      <c r="U22" s="1161">
        <v>15</v>
      </c>
      <c r="V22" s="1161">
        <v>279</v>
      </c>
      <c r="W22" s="1161">
        <v>75</v>
      </c>
      <c r="X22" s="1162">
        <v>0</v>
      </c>
      <c r="Y22" s="1163">
        <v>1184</v>
      </c>
      <c r="Z22" s="531"/>
      <c r="AA22" s="531"/>
      <c r="AB22" s="531"/>
      <c r="AC22" s="531"/>
      <c r="AD22" s="531"/>
      <c r="AE22" s="531"/>
      <c r="AF22" s="531"/>
      <c r="AG22" s="531"/>
      <c r="AH22" s="310"/>
      <c r="AI22" s="310"/>
      <c r="AJ22" s="310"/>
      <c r="AK22" s="310"/>
      <c r="AL22" s="310"/>
    </row>
    <row r="23" spans="1:38" ht="17.25" customHeight="1">
      <c r="A23" s="530" t="s">
        <v>70</v>
      </c>
      <c r="B23" s="1160">
        <v>0</v>
      </c>
      <c r="C23" s="1161">
        <v>0</v>
      </c>
      <c r="D23" s="1161">
        <v>0</v>
      </c>
      <c r="E23" s="1161">
        <v>0</v>
      </c>
      <c r="F23" s="1161">
        <v>5200</v>
      </c>
      <c r="G23" s="1161">
        <v>0</v>
      </c>
      <c r="H23" s="1162">
        <v>0</v>
      </c>
      <c r="I23" s="1163">
        <v>5200</v>
      </c>
      <c r="J23" s="1160">
        <v>0</v>
      </c>
      <c r="K23" s="1161">
        <v>0</v>
      </c>
      <c r="L23" s="1161">
        <v>0</v>
      </c>
      <c r="M23" s="1161">
        <v>0</v>
      </c>
      <c r="N23" s="1161">
        <v>5061</v>
      </c>
      <c r="O23" s="1161">
        <v>0</v>
      </c>
      <c r="P23" s="1162">
        <v>0</v>
      </c>
      <c r="Q23" s="1163">
        <v>5061</v>
      </c>
      <c r="R23" s="1160">
        <v>0</v>
      </c>
      <c r="S23" s="1161">
        <v>0</v>
      </c>
      <c r="T23" s="1161">
        <v>0</v>
      </c>
      <c r="U23" s="1161">
        <v>0</v>
      </c>
      <c r="V23" s="1161">
        <v>5385</v>
      </c>
      <c r="W23" s="1161">
        <v>0</v>
      </c>
      <c r="X23" s="1162">
        <v>0</v>
      </c>
      <c r="Y23" s="1163">
        <v>5385</v>
      </c>
      <c r="Z23" s="531"/>
      <c r="AA23" s="531"/>
      <c r="AB23" s="531"/>
      <c r="AC23" s="531"/>
      <c r="AD23" s="531"/>
      <c r="AE23" s="531"/>
      <c r="AF23" s="531"/>
      <c r="AG23" s="531"/>
      <c r="AH23" s="310"/>
      <c r="AI23" s="310"/>
      <c r="AJ23" s="310"/>
      <c r="AK23" s="310"/>
      <c r="AL23" s="310"/>
    </row>
    <row r="24" spans="1:38" ht="17.25" customHeight="1">
      <c r="A24" s="532"/>
      <c r="B24" s="1164">
        <v>0</v>
      </c>
      <c r="C24" s="1165">
        <v>0</v>
      </c>
      <c r="D24" s="1165">
        <v>2148</v>
      </c>
      <c r="E24" s="1165">
        <v>14</v>
      </c>
      <c r="F24" s="1165">
        <v>5468</v>
      </c>
      <c r="G24" s="1165">
        <v>92</v>
      </c>
      <c r="H24" s="1166">
        <v>0</v>
      </c>
      <c r="I24" s="1167">
        <v>7722</v>
      </c>
      <c r="J24" s="1164">
        <v>0</v>
      </c>
      <c r="K24" s="1165">
        <v>0</v>
      </c>
      <c r="L24" s="1165">
        <v>959</v>
      </c>
      <c r="M24" s="1165">
        <v>14</v>
      </c>
      <c r="N24" s="1165">
        <v>5339</v>
      </c>
      <c r="O24" s="1165">
        <v>89</v>
      </c>
      <c r="P24" s="1166">
        <v>0</v>
      </c>
      <c r="Q24" s="1167">
        <v>6401</v>
      </c>
      <c r="R24" s="1172">
        <v>0</v>
      </c>
      <c r="S24" s="1173">
        <v>0</v>
      </c>
      <c r="T24" s="1173">
        <v>815</v>
      </c>
      <c r="U24" s="1173">
        <v>15</v>
      </c>
      <c r="V24" s="1173">
        <v>5664</v>
      </c>
      <c r="W24" s="1173">
        <v>75</v>
      </c>
      <c r="X24" s="1174">
        <v>0</v>
      </c>
      <c r="Y24" s="1167">
        <v>6569</v>
      </c>
      <c r="Z24" s="531"/>
      <c r="AA24" s="531"/>
      <c r="AB24" s="531"/>
      <c r="AC24" s="531"/>
      <c r="AD24" s="531"/>
      <c r="AE24" s="531"/>
      <c r="AF24" s="531"/>
      <c r="AG24" s="531"/>
      <c r="AH24" s="310"/>
      <c r="AI24" s="310"/>
      <c r="AJ24" s="310"/>
      <c r="AK24" s="310"/>
      <c r="AL24" s="310"/>
    </row>
    <row r="25" spans="1:38" ht="17.25" customHeight="1">
      <c r="A25" s="533" t="s">
        <v>65</v>
      </c>
      <c r="B25" s="1160"/>
      <c r="C25" s="1161"/>
      <c r="D25" s="1161"/>
      <c r="E25" s="1161"/>
      <c r="F25" s="1161"/>
      <c r="G25" s="1161"/>
      <c r="H25" s="1162"/>
      <c r="I25" s="1163"/>
      <c r="J25" s="1160"/>
      <c r="K25" s="1161"/>
      <c r="L25" s="1161"/>
      <c r="M25" s="1161"/>
      <c r="N25" s="1161"/>
      <c r="O25" s="1161"/>
      <c r="P25" s="1162"/>
      <c r="Q25" s="1163"/>
      <c r="R25" s="1160"/>
      <c r="S25" s="1161"/>
      <c r="T25" s="1161"/>
      <c r="U25" s="1161"/>
      <c r="V25" s="1161"/>
      <c r="W25" s="1161"/>
      <c r="X25" s="1162"/>
      <c r="Y25" s="1163"/>
      <c r="Z25" s="531"/>
      <c r="AA25" s="531"/>
      <c r="AB25" s="531"/>
      <c r="AC25" s="531"/>
      <c r="AD25" s="531"/>
      <c r="AE25" s="531"/>
      <c r="AF25" s="531"/>
      <c r="AG25" s="531"/>
      <c r="AH25" s="310"/>
      <c r="AI25" s="310"/>
      <c r="AJ25" s="310"/>
      <c r="AK25" s="310"/>
      <c r="AL25" s="310"/>
    </row>
    <row r="26" spans="1:38" ht="17.25" customHeight="1">
      <c r="A26" s="530" t="s">
        <v>66</v>
      </c>
      <c r="B26" s="1160">
        <v>0</v>
      </c>
      <c r="C26" s="1161">
        <v>0</v>
      </c>
      <c r="D26" s="1161">
        <v>0</v>
      </c>
      <c r="E26" s="1161">
        <v>0</v>
      </c>
      <c r="F26" s="1161">
        <v>0</v>
      </c>
      <c r="G26" s="1161">
        <v>4911</v>
      </c>
      <c r="H26" s="1162">
        <v>0</v>
      </c>
      <c r="I26" s="1163">
        <v>4911</v>
      </c>
      <c r="J26" s="1160">
        <v>0</v>
      </c>
      <c r="K26" s="1161">
        <v>0</v>
      </c>
      <c r="L26" s="1161">
        <v>0</v>
      </c>
      <c r="M26" s="1161">
        <v>0</v>
      </c>
      <c r="N26" s="1161">
        <v>0</v>
      </c>
      <c r="O26" s="1161">
        <v>4557</v>
      </c>
      <c r="P26" s="1162">
        <v>1</v>
      </c>
      <c r="Q26" s="1163">
        <v>4558</v>
      </c>
      <c r="R26" s="1160">
        <v>0</v>
      </c>
      <c r="S26" s="1161">
        <v>0</v>
      </c>
      <c r="T26" s="1161">
        <v>0</v>
      </c>
      <c r="U26" s="1161">
        <v>0</v>
      </c>
      <c r="V26" s="1161">
        <v>0</v>
      </c>
      <c r="W26" s="1161">
        <v>4408</v>
      </c>
      <c r="X26" s="1162">
        <v>1</v>
      </c>
      <c r="Y26" s="1163">
        <v>4409</v>
      </c>
      <c r="Z26" s="531"/>
      <c r="AA26" s="531"/>
      <c r="AB26" s="531"/>
      <c r="AC26" s="531"/>
      <c r="AD26" s="531"/>
      <c r="AE26" s="531"/>
      <c r="AF26" s="531"/>
      <c r="AG26" s="531"/>
      <c r="AH26" s="310"/>
      <c r="AI26" s="310"/>
      <c r="AJ26" s="310"/>
      <c r="AK26" s="310"/>
      <c r="AL26" s="310"/>
    </row>
    <row r="27" spans="1:38" ht="17.25" customHeight="1">
      <c r="A27" s="530" t="s">
        <v>67</v>
      </c>
      <c r="B27" s="1160">
        <v>255</v>
      </c>
      <c r="C27" s="1161">
        <v>0</v>
      </c>
      <c r="D27" s="1161">
        <v>0</v>
      </c>
      <c r="E27" s="1161">
        <v>0</v>
      </c>
      <c r="F27" s="1161">
        <v>0</v>
      </c>
      <c r="G27" s="1161">
        <v>193</v>
      </c>
      <c r="H27" s="1162">
        <v>0</v>
      </c>
      <c r="I27" s="1163">
        <v>448</v>
      </c>
      <c r="J27" s="1160">
        <v>358</v>
      </c>
      <c r="K27" s="1161">
        <v>0</v>
      </c>
      <c r="L27" s="1161">
        <v>0</v>
      </c>
      <c r="M27" s="1161">
        <v>0</v>
      </c>
      <c r="N27" s="1161">
        <v>0</v>
      </c>
      <c r="O27" s="1161">
        <v>0</v>
      </c>
      <c r="P27" s="1162">
        <v>0</v>
      </c>
      <c r="Q27" s="1163">
        <v>358</v>
      </c>
      <c r="R27" s="1160">
        <v>187</v>
      </c>
      <c r="S27" s="1161">
        <v>0</v>
      </c>
      <c r="T27" s="1161">
        <v>0</v>
      </c>
      <c r="U27" s="1161">
        <v>0</v>
      </c>
      <c r="V27" s="1161">
        <v>0</v>
      </c>
      <c r="W27" s="1161">
        <v>0</v>
      </c>
      <c r="X27" s="1162">
        <v>0</v>
      </c>
      <c r="Y27" s="1163">
        <v>187</v>
      </c>
      <c r="Z27" s="531"/>
      <c r="AA27" s="531"/>
      <c r="AB27" s="531"/>
      <c r="AC27" s="531"/>
      <c r="AD27" s="531"/>
      <c r="AE27" s="531"/>
      <c r="AF27" s="531"/>
      <c r="AG27" s="531"/>
      <c r="AH27" s="310"/>
      <c r="AI27" s="310"/>
      <c r="AJ27" s="310"/>
      <c r="AK27" s="310"/>
      <c r="AL27" s="310"/>
    </row>
    <row r="28" spans="1:38" ht="17.25" customHeight="1">
      <c r="A28" s="530" t="s">
        <v>218</v>
      </c>
      <c r="B28" s="1160">
        <v>0</v>
      </c>
      <c r="C28" s="1161">
        <v>499</v>
      </c>
      <c r="D28" s="1161">
        <v>0</v>
      </c>
      <c r="E28" s="1161">
        <v>0</v>
      </c>
      <c r="F28" s="1161">
        <v>0</v>
      </c>
      <c r="G28" s="1161">
        <v>215</v>
      </c>
      <c r="H28" s="1162">
        <v>30</v>
      </c>
      <c r="I28" s="1163">
        <v>744</v>
      </c>
      <c r="J28" s="1160">
        <v>0</v>
      </c>
      <c r="K28" s="1161">
        <v>555</v>
      </c>
      <c r="L28" s="1161">
        <v>0</v>
      </c>
      <c r="M28" s="1161">
        <v>0</v>
      </c>
      <c r="N28" s="1161">
        <v>0</v>
      </c>
      <c r="O28" s="1161">
        <v>42</v>
      </c>
      <c r="P28" s="1162">
        <v>0</v>
      </c>
      <c r="Q28" s="1163">
        <v>597</v>
      </c>
      <c r="R28" s="1160">
        <v>0</v>
      </c>
      <c r="S28" s="1161">
        <v>608</v>
      </c>
      <c r="T28" s="1161">
        <v>0</v>
      </c>
      <c r="U28" s="1161">
        <v>0</v>
      </c>
      <c r="V28" s="1161">
        <v>0</v>
      </c>
      <c r="W28" s="1161">
        <v>47</v>
      </c>
      <c r="X28" s="1162">
        <v>0</v>
      </c>
      <c r="Y28" s="1163">
        <v>655</v>
      </c>
      <c r="Z28" s="531"/>
      <c r="AA28" s="531"/>
      <c r="AB28" s="531"/>
      <c r="AC28" s="531"/>
      <c r="AD28" s="531"/>
      <c r="AE28" s="531"/>
      <c r="AF28" s="531"/>
      <c r="AG28" s="531"/>
      <c r="AH28" s="310"/>
      <c r="AI28" s="310"/>
      <c r="AJ28" s="310"/>
      <c r="AK28" s="310"/>
      <c r="AL28" s="310"/>
    </row>
    <row r="29" spans="1:38" ht="17.25" customHeight="1">
      <c r="A29" s="532"/>
      <c r="B29" s="1164">
        <v>255</v>
      </c>
      <c r="C29" s="1165">
        <v>499</v>
      </c>
      <c r="D29" s="1165">
        <v>0</v>
      </c>
      <c r="E29" s="1165">
        <v>0</v>
      </c>
      <c r="F29" s="1165">
        <v>0</v>
      </c>
      <c r="G29" s="1165">
        <v>5319</v>
      </c>
      <c r="H29" s="1166">
        <v>30</v>
      </c>
      <c r="I29" s="1167">
        <v>6103</v>
      </c>
      <c r="J29" s="1164">
        <v>358</v>
      </c>
      <c r="K29" s="1165">
        <v>555</v>
      </c>
      <c r="L29" s="1165">
        <v>0</v>
      </c>
      <c r="M29" s="1165">
        <v>0</v>
      </c>
      <c r="N29" s="1165">
        <v>0</v>
      </c>
      <c r="O29" s="1165">
        <v>4599</v>
      </c>
      <c r="P29" s="1166">
        <v>1</v>
      </c>
      <c r="Q29" s="1167">
        <v>5513</v>
      </c>
      <c r="R29" s="1172">
        <v>187</v>
      </c>
      <c r="S29" s="1173">
        <v>608</v>
      </c>
      <c r="T29" s="1173">
        <v>0</v>
      </c>
      <c r="U29" s="1173">
        <v>0</v>
      </c>
      <c r="V29" s="1173">
        <v>0</v>
      </c>
      <c r="W29" s="1173">
        <v>4455</v>
      </c>
      <c r="X29" s="1174">
        <v>1</v>
      </c>
      <c r="Y29" s="1167">
        <v>5251</v>
      </c>
      <c r="Z29" s="531"/>
      <c r="AA29" s="531"/>
      <c r="AB29" s="531"/>
      <c r="AC29" s="531"/>
      <c r="AD29" s="531"/>
      <c r="AE29" s="531"/>
      <c r="AF29" s="531"/>
      <c r="AG29" s="531"/>
      <c r="AH29" s="310"/>
      <c r="AI29" s="310"/>
      <c r="AJ29" s="310"/>
      <c r="AK29" s="310"/>
      <c r="AL29" s="310"/>
    </row>
    <row r="30" spans="1:38" ht="17.25" customHeight="1">
      <c r="A30" s="533" t="s">
        <v>68</v>
      </c>
      <c r="B30" s="1168">
        <v>9</v>
      </c>
      <c r="C30" s="1169">
        <v>0</v>
      </c>
      <c r="D30" s="1169">
        <v>0</v>
      </c>
      <c r="E30" s="1169">
        <v>0</v>
      </c>
      <c r="F30" s="1169">
        <v>0</v>
      </c>
      <c r="G30" s="1169">
        <v>221</v>
      </c>
      <c r="H30" s="1170">
        <v>0</v>
      </c>
      <c r="I30" s="1171">
        <v>230</v>
      </c>
      <c r="J30" s="1168">
        <v>6</v>
      </c>
      <c r="K30" s="1169">
        <v>0</v>
      </c>
      <c r="L30" s="1169">
        <v>0</v>
      </c>
      <c r="M30" s="1169">
        <v>0</v>
      </c>
      <c r="N30" s="1169">
        <v>0</v>
      </c>
      <c r="O30" s="1169">
        <v>506</v>
      </c>
      <c r="P30" s="1170">
        <v>0</v>
      </c>
      <c r="Q30" s="1171">
        <v>512</v>
      </c>
      <c r="R30" s="1175">
        <v>0</v>
      </c>
      <c r="S30" s="1176">
        <v>0</v>
      </c>
      <c r="T30" s="1176">
        <v>0</v>
      </c>
      <c r="U30" s="1176">
        <v>0</v>
      </c>
      <c r="V30" s="1176">
        <v>0</v>
      </c>
      <c r="W30" s="1176">
        <v>579</v>
      </c>
      <c r="X30" s="1177">
        <v>0</v>
      </c>
      <c r="Y30" s="1171">
        <v>579</v>
      </c>
      <c r="Z30" s="531"/>
      <c r="AA30" s="531"/>
      <c r="AB30" s="531"/>
      <c r="AC30" s="531"/>
      <c r="AD30" s="531"/>
      <c r="AE30" s="531"/>
      <c r="AF30" s="531"/>
      <c r="AG30" s="531"/>
      <c r="AH30" s="310"/>
      <c r="AI30" s="310"/>
      <c r="AJ30" s="310"/>
      <c r="AK30" s="310"/>
      <c r="AL30" s="310"/>
    </row>
    <row r="31" spans="1:38" ht="17.25" customHeight="1" thickBot="1">
      <c r="A31" s="534" t="s">
        <v>5</v>
      </c>
      <c r="B31" s="1326">
        <v>264</v>
      </c>
      <c r="C31" s="1327">
        <v>499</v>
      </c>
      <c r="D31" s="1327">
        <v>2148</v>
      </c>
      <c r="E31" s="1327">
        <v>14</v>
      </c>
      <c r="F31" s="1327">
        <v>5468</v>
      </c>
      <c r="G31" s="1327">
        <v>5632</v>
      </c>
      <c r="H31" s="1328">
        <v>30</v>
      </c>
      <c r="I31" s="1329">
        <v>14055</v>
      </c>
      <c r="J31" s="1326">
        <v>364</v>
      </c>
      <c r="K31" s="1327">
        <v>555</v>
      </c>
      <c r="L31" s="1327">
        <v>959</v>
      </c>
      <c r="M31" s="1327">
        <v>14</v>
      </c>
      <c r="N31" s="1327">
        <v>5339</v>
      </c>
      <c r="O31" s="1327">
        <v>5194</v>
      </c>
      <c r="P31" s="1328">
        <v>1</v>
      </c>
      <c r="Q31" s="1329">
        <v>12426</v>
      </c>
      <c r="R31" s="1326">
        <v>187</v>
      </c>
      <c r="S31" s="1178">
        <v>608</v>
      </c>
      <c r="T31" s="1178">
        <v>815</v>
      </c>
      <c r="U31" s="1178">
        <v>15</v>
      </c>
      <c r="V31" s="1178">
        <v>5664</v>
      </c>
      <c r="W31" s="1178">
        <v>5109</v>
      </c>
      <c r="X31" s="1179">
        <v>1</v>
      </c>
      <c r="Y31" s="1329">
        <v>12399</v>
      </c>
      <c r="Z31" s="535"/>
      <c r="AA31" s="535"/>
      <c r="AB31" s="535"/>
      <c r="AC31" s="535"/>
      <c r="AD31" s="535"/>
      <c r="AE31" s="535"/>
      <c r="AF31" s="535"/>
      <c r="AG31" s="535"/>
      <c r="AH31" s="310"/>
      <c r="AI31" s="310"/>
      <c r="AJ31" s="310"/>
      <c r="AK31" s="310"/>
      <c r="AL31" s="310"/>
    </row>
    <row r="32" spans="1:38" ht="17.25" customHeight="1">
      <c r="A32" s="538"/>
      <c r="B32" s="1763"/>
      <c r="C32" s="1763"/>
      <c r="D32" s="1763"/>
      <c r="E32" s="1763"/>
      <c r="F32" s="1763"/>
      <c r="G32" s="1763"/>
      <c r="H32" s="1763"/>
      <c r="I32" s="1763"/>
      <c r="J32" s="1763"/>
      <c r="K32" s="1763"/>
      <c r="L32" s="1763"/>
      <c r="M32" s="1763"/>
      <c r="N32" s="1763"/>
      <c r="O32" s="1763"/>
      <c r="P32" s="1763"/>
      <c r="Q32" s="1763"/>
      <c r="R32" s="1763"/>
      <c r="S32" s="1763"/>
      <c r="T32" s="1763"/>
      <c r="U32" s="1763"/>
      <c r="V32" s="1763"/>
      <c r="W32" s="1763"/>
      <c r="X32" s="1763"/>
      <c r="Y32" s="1763"/>
      <c r="Z32" s="535"/>
      <c r="AA32" s="535"/>
      <c r="AB32" s="535"/>
      <c r="AC32" s="535"/>
      <c r="AD32" s="535"/>
      <c r="AE32" s="535"/>
      <c r="AF32" s="535"/>
      <c r="AG32" s="535"/>
      <c r="AH32" s="310"/>
      <c r="AI32" s="310"/>
      <c r="AJ32" s="310"/>
      <c r="AK32" s="310"/>
      <c r="AL32" s="310"/>
    </row>
    <row r="33" spans="1:38" ht="17.25" customHeight="1">
      <c r="A33" s="724" t="s">
        <v>867</v>
      </c>
      <c r="B33" s="1698"/>
      <c r="C33" s="1698"/>
      <c r="D33" s="1698"/>
      <c r="E33" s="1698"/>
      <c r="F33" s="1698"/>
      <c r="G33" s="1698"/>
      <c r="H33" s="1698"/>
      <c r="I33" s="1698"/>
      <c r="J33" s="1763"/>
      <c r="K33" s="1763"/>
      <c r="L33" s="1763"/>
      <c r="M33" s="1763"/>
      <c r="N33" s="1763"/>
      <c r="O33" s="1763"/>
      <c r="P33" s="1763"/>
      <c r="Q33" s="1763"/>
      <c r="R33" s="1763"/>
      <c r="S33" s="1763"/>
      <c r="T33" s="1763"/>
      <c r="U33" s="1763"/>
      <c r="V33" s="1763"/>
      <c r="W33" s="1763"/>
      <c r="X33" s="1763"/>
      <c r="Y33" s="1763"/>
      <c r="Z33" s="535"/>
      <c r="AA33" s="535"/>
      <c r="AB33" s="535"/>
      <c r="AC33" s="535"/>
      <c r="AD33" s="535"/>
      <c r="AE33" s="535"/>
      <c r="AF33" s="535"/>
      <c r="AG33" s="535"/>
      <c r="AH33" s="310"/>
      <c r="AI33" s="310"/>
      <c r="AJ33" s="310"/>
      <c r="AK33" s="310"/>
      <c r="AL33" s="310"/>
    </row>
    <row r="34" spans="1:38">
      <c r="A34" s="540"/>
    </row>
  </sheetData>
  <customSheetViews>
    <customSheetView guid="{8A450B70-B9B2-45BD-9C86-916B7D35EE29}" scale="75" showPageBreaks="1" zeroValues="0" fitToPage="1" printArea="1" hiddenRows="1" view="pageBreakPreview">
      <selection sqref="A1:J1"/>
      <pageMargins left="0.31496062992125984" right="0.31496062992125984" top="0.39370078740157483" bottom="0.39370078740157483" header="0.19685039370078741" footer="0.19685039370078741"/>
      <printOptions horizontalCentered="1"/>
      <pageSetup scale="56" orientation="landscape" r:id="rId1"/>
      <headerFooter scaleWithDoc="0" alignWithMargins="0">
        <oddFooter>&amp;L&amp;"MetaBookLF-Roman,Italique"&amp;10National Bank of Canada - Supplementary Regulatory Capital Disclosure&amp;R&amp;"MetaBookLF-Roman,Italique"&amp;10page 10</oddFooter>
      </headerFooter>
    </customSheetView>
  </customSheetViews>
  <mergeCells count="10">
    <mergeCell ref="A1:Y1"/>
    <mergeCell ref="R4:Y4"/>
    <mergeCell ref="B3:Q3"/>
    <mergeCell ref="R3:Y3"/>
    <mergeCell ref="R19:Y19"/>
    <mergeCell ref="J4:Q4"/>
    <mergeCell ref="J19:Q19"/>
    <mergeCell ref="B19:I19"/>
    <mergeCell ref="B4:I4"/>
    <mergeCell ref="B18:Y18"/>
  </mergeCells>
  <printOptions horizontalCentered="1"/>
  <pageMargins left="0.31496062992125984" right="0.31496062992125984" top="0.39370078740157483" bottom="0.39370078740157483" header="0.19685039370078741" footer="0.19685039370078741"/>
  <pageSetup scale="52"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32098" r:id="rId5">
          <objectPr defaultSize="0" autoPict="0" r:id="rId6">
            <anchor moveWithCells="1">
              <from>
                <xdr:col>0</xdr:col>
                <xdr:colOff>66675</xdr:colOff>
                <xdr:row>0</xdr:row>
                <xdr:rowOff>114300</xdr:rowOff>
              </from>
              <to>
                <xdr:col>0</xdr:col>
                <xdr:colOff>361950</xdr:colOff>
                <xdr:row>2</xdr:row>
                <xdr:rowOff>114300</xdr:rowOff>
              </to>
            </anchor>
          </objectPr>
        </oleObject>
      </mc:Choice>
      <mc:Fallback>
        <oleObject progId="Word.Document.8" shapeId="132098" r:id="rId5"/>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9">
    <tabColor rgb="FF66FFFF"/>
    <pageSetUpPr fitToPage="1"/>
  </sheetPr>
  <dimension ref="A1:V58"/>
  <sheetViews>
    <sheetView showZeros="0" view="pageBreakPreview" zoomScale="85" zoomScaleNormal="75" zoomScaleSheetLayoutView="85" workbookViewId="0">
      <selection activeCell="C7" sqref="C7"/>
    </sheetView>
  </sheetViews>
  <sheetFormatPr defaultColWidth="11.5546875" defaultRowHeight="15"/>
  <cols>
    <col min="1" max="1" width="24.5546875" style="312" customWidth="1"/>
    <col min="2" max="2" width="1.6640625" style="312" customWidth="1"/>
    <col min="3" max="20" width="12.77734375" style="312" customWidth="1"/>
    <col min="21" max="21" width="6.5546875" style="312" customWidth="1"/>
    <col min="22" max="256" width="11.5546875" style="312"/>
    <col min="257" max="257" width="26.77734375" style="312" customWidth="1"/>
    <col min="258" max="258" width="1.21875" style="312" customWidth="1"/>
    <col min="259" max="264" width="13.44140625" style="312" customWidth="1"/>
    <col min="265" max="265" width="1.109375" style="312" customWidth="1"/>
    <col min="266" max="268" width="13.5546875" style="312" customWidth="1"/>
    <col min="269" max="276" width="12.44140625" style="312" customWidth="1"/>
    <col min="277" max="512" width="11.5546875" style="312"/>
    <col min="513" max="513" width="26.77734375" style="312" customWidth="1"/>
    <col min="514" max="514" width="1.21875" style="312" customWidth="1"/>
    <col min="515" max="520" width="13.44140625" style="312" customWidth="1"/>
    <col min="521" max="521" width="1.109375" style="312" customWidth="1"/>
    <col min="522" max="524" width="13.5546875" style="312" customWidth="1"/>
    <col min="525" max="532" width="12.44140625" style="312" customWidth="1"/>
    <col min="533" max="768" width="11.5546875" style="312"/>
    <col min="769" max="769" width="26.77734375" style="312" customWidth="1"/>
    <col min="770" max="770" width="1.21875" style="312" customWidth="1"/>
    <col min="771" max="776" width="13.44140625" style="312" customWidth="1"/>
    <col min="777" max="777" width="1.109375" style="312" customWidth="1"/>
    <col min="778" max="780" width="13.5546875" style="312" customWidth="1"/>
    <col min="781" max="788" width="12.44140625" style="312" customWidth="1"/>
    <col min="789" max="1024" width="11.5546875" style="312"/>
    <col min="1025" max="1025" width="26.77734375" style="312" customWidth="1"/>
    <col min="1026" max="1026" width="1.21875" style="312" customWidth="1"/>
    <col min="1027" max="1032" width="13.44140625" style="312" customWidth="1"/>
    <col min="1033" max="1033" width="1.109375" style="312" customWidth="1"/>
    <col min="1034" max="1036" width="13.5546875" style="312" customWidth="1"/>
    <col min="1037" max="1044" width="12.44140625" style="312" customWidth="1"/>
    <col min="1045" max="1280" width="11.5546875" style="312"/>
    <col min="1281" max="1281" width="26.77734375" style="312" customWidth="1"/>
    <col min="1282" max="1282" width="1.21875" style="312" customWidth="1"/>
    <col min="1283" max="1288" width="13.44140625" style="312" customWidth="1"/>
    <col min="1289" max="1289" width="1.109375" style="312" customWidth="1"/>
    <col min="1290" max="1292" width="13.5546875" style="312" customWidth="1"/>
    <col min="1293" max="1300" width="12.44140625" style="312" customWidth="1"/>
    <col min="1301" max="1536" width="11.5546875" style="312"/>
    <col min="1537" max="1537" width="26.77734375" style="312" customWidth="1"/>
    <col min="1538" max="1538" width="1.21875" style="312" customWidth="1"/>
    <col min="1539" max="1544" width="13.44140625" style="312" customWidth="1"/>
    <col min="1545" max="1545" width="1.109375" style="312" customWidth="1"/>
    <col min="1546" max="1548" width="13.5546875" style="312" customWidth="1"/>
    <col min="1549" max="1556" width="12.44140625" style="312" customWidth="1"/>
    <col min="1557" max="1792" width="11.5546875" style="312"/>
    <col min="1793" max="1793" width="26.77734375" style="312" customWidth="1"/>
    <col min="1794" max="1794" width="1.21875" style="312" customWidth="1"/>
    <col min="1795" max="1800" width="13.44140625" style="312" customWidth="1"/>
    <col min="1801" max="1801" width="1.109375" style="312" customWidth="1"/>
    <col min="1802" max="1804" width="13.5546875" style="312" customWidth="1"/>
    <col min="1805" max="1812" width="12.44140625" style="312" customWidth="1"/>
    <col min="1813" max="2048" width="11.5546875" style="312"/>
    <col min="2049" max="2049" width="26.77734375" style="312" customWidth="1"/>
    <col min="2050" max="2050" width="1.21875" style="312" customWidth="1"/>
    <col min="2051" max="2056" width="13.44140625" style="312" customWidth="1"/>
    <col min="2057" max="2057" width="1.109375" style="312" customWidth="1"/>
    <col min="2058" max="2060" width="13.5546875" style="312" customWidth="1"/>
    <col min="2061" max="2068" width="12.44140625" style="312" customWidth="1"/>
    <col min="2069" max="2304" width="11.5546875" style="312"/>
    <col min="2305" max="2305" width="26.77734375" style="312" customWidth="1"/>
    <col min="2306" max="2306" width="1.21875" style="312" customWidth="1"/>
    <col min="2307" max="2312" width="13.44140625" style="312" customWidth="1"/>
    <col min="2313" max="2313" width="1.109375" style="312" customWidth="1"/>
    <col min="2314" max="2316" width="13.5546875" style="312" customWidth="1"/>
    <col min="2317" max="2324" width="12.44140625" style="312" customWidth="1"/>
    <col min="2325" max="2560" width="11.5546875" style="312"/>
    <col min="2561" max="2561" width="26.77734375" style="312" customWidth="1"/>
    <col min="2562" max="2562" width="1.21875" style="312" customWidth="1"/>
    <col min="2563" max="2568" width="13.44140625" style="312" customWidth="1"/>
    <col min="2569" max="2569" width="1.109375" style="312" customWidth="1"/>
    <col min="2570" max="2572" width="13.5546875" style="312" customWidth="1"/>
    <col min="2573" max="2580" width="12.44140625" style="312" customWidth="1"/>
    <col min="2581" max="2816" width="11.5546875" style="312"/>
    <col min="2817" max="2817" width="26.77734375" style="312" customWidth="1"/>
    <col min="2818" max="2818" width="1.21875" style="312" customWidth="1"/>
    <col min="2819" max="2824" width="13.44140625" style="312" customWidth="1"/>
    <col min="2825" max="2825" width="1.109375" style="312" customWidth="1"/>
    <col min="2826" max="2828" width="13.5546875" style="312" customWidth="1"/>
    <col min="2829" max="2836" width="12.44140625" style="312" customWidth="1"/>
    <col min="2837" max="3072" width="11.5546875" style="312"/>
    <col min="3073" max="3073" width="26.77734375" style="312" customWidth="1"/>
    <col min="3074" max="3074" width="1.21875" style="312" customWidth="1"/>
    <col min="3075" max="3080" width="13.44140625" style="312" customWidth="1"/>
    <col min="3081" max="3081" width="1.109375" style="312" customWidth="1"/>
    <col min="3082" max="3084" width="13.5546875" style="312" customWidth="1"/>
    <col min="3085" max="3092" width="12.44140625" style="312" customWidth="1"/>
    <col min="3093" max="3328" width="11.5546875" style="312"/>
    <col min="3329" max="3329" width="26.77734375" style="312" customWidth="1"/>
    <col min="3330" max="3330" width="1.21875" style="312" customWidth="1"/>
    <col min="3331" max="3336" width="13.44140625" style="312" customWidth="1"/>
    <col min="3337" max="3337" width="1.109375" style="312" customWidth="1"/>
    <col min="3338" max="3340" width="13.5546875" style="312" customWidth="1"/>
    <col min="3341" max="3348" width="12.44140625" style="312" customWidth="1"/>
    <col min="3349" max="3584" width="11.5546875" style="312"/>
    <col min="3585" max="3585" width="26.77734375" style="312" customWidth="1"/>
    <col min="3586" max="3586" width="1.21875" style="312" customWidth="1"/>
    <col min="3587" max="3592" width="13.44140625" style="312" customWidth="1"/>
    <col min="3593" max="3593" width="1.109375" style="312" customWidth="1"/>
    <col min="3594" max="3596" width="13.5546875" style="312" customWidth="1"/>
    <col min="3597" max="3604" width="12.44140625" style="312" customWidth="1"/>
    <col min="3605" max="3840" width="11.5546875" style="312"/>
    <col min="3841" max="3841" width="26.77734375" style="312" customWidth="1"/>
    <col min="3842" max="3842" width="1.21875" style="312" customWidth="1"/>
    <col min="3843" max="3848" width="13.44140625" style="312" customWidth="1"/>
    <col min="3849" max="3849" width="1.109375" style="312" customWidth="1"/>
    <col min="3850" max="3852" width="13.5546875" style="312" customWidth="1"/>
    <col min="3853" max="3860" width="12.44140625" style="312" customWidth="1"/>
    <col min="3861" max="4096" width="11.5546875" style="312"/>
    <col min="4097" max="4097" width="26.77734375" style="312" customWidth="1"/>
    <col min="4098" max="4098" width="1.21875" style="312" customWidth="1"/>
    <col min="4099" max="4104" width="13.44140625" style="312" customWidth="1"/>
    <col min="4105" max="4105" width="1.109375" style="312" customWidth="1"/>
    <col min="4106" max="4108" width="13.5546875" style="312" customWidth="1"/>
    <col min="4109" max="4116" width="12.44140625" style="312" customWidth="1"/>
    <col min="4117" max="4352" width="11.5546875" style="312"/>
    <col min="4353" max="4353" width="26.77734375" style="312" customWidth="1"/>
    <col min="4354" max="4354" width="1.21875" style="312" customWidth="1"/>
    <col min="4355" max="4360" width="13.44140625" style="312" customWidth="1"/>
    <col min="4361" max="4361" width="1.109375" style="312" customWidth="1"/>
    <col min="4362" max="4364" width="13.5546875" style="312" customWidth="1"/>
    <col min="4365" max="4372" width="12.44140625" style="312" customWidth="1"/>
    <col min="4373" max="4608" width="11.5546875" style="312"/>
    <col min="4609" max="4609" width="26.77734375" style="312" customWidth="1"/>
    <col min="4610" max="4610" width="1.21875" style="312" customWidth="1"/>
    <col min="4611" max="4616" width="13.44140625" style="312" customWidth="1"/>
    <col min="4617" max="4617" width="1.109375" style="312" customWidth="1"/>
    <col min="4618" max="4620" width="13.5546875" style="312" customWidth="1"/>
    <col min="4621" max="4628" width="12.44140625" style="312" customWidth="1"/>
    <col min="4629" max="4864" width="11.5546875" style="312"/>
    <col min="4865" max="4865" width="26.77734375" style="312" customWidth="1"/>
    <col min="4866" max="4866" width="1.21875" style="312" customWidth="1"/>
    <col min="4867" max="4872" width="13.44140625" style="312" customWidth="1"/>
    <col min="4873" max="4873" width="1.109375" style="312" customWidth="1"/>
    <col min="4874" max="4876" width="13.5546875" style="312" customWidth="1"/>
    <col min="4877" max="4884" width="12.44140625" style="312" customWidth="1"/>
    <col min="4885" max="5120" width="11.5546875" style="312"/>
    <col min="5121" max="5121" width="26.77734375" style="312" customWidth="1"/>
    <col min="5122" max="5122" width="1.21875" style="312" customWidth="1"/>
    <col min="5123" max="5128" width="13.44140625" style="312" customWidth="1"/>
    <col min="5129" max="5129" width="1.109375" style="312" customWidth="1"/>
    <col min="5130" max="5132" width="13.5546875" style="312" customWidth="1"/>
    <col min="5133" max="5140" width="12.44140625" style="312" customWidth="1"/>
    <col min="5141" max="5376" width="11.5546875" style="312"/>
    <col min="5377" max="5377" width="26.77734375" style="312" customWidth="1"/>
    <col min="5378" max="5378" width="1.21875" style="312" customWidth="1"/>
    <col min="5379" max="5384" width="13.44140625" style="312" customWidth="1"/>
    <col min="5385" max="5385" width="1.109375" style="312" customWidth="1"/>
    <col min="5386" max="5388" width="13.5546875" style="312" customWidth="1"/>
    <col min="5389" max="5396" width="12.44140625" style="312" customWidth="1"/>
    <col min="5397" max="5632" width="11.5546875" style="312"/>
    <col min="5633" max="5633" width="26.77734375" style="312" customWidth="1"/>
    <col min="5634" max="5634" width="1.21875" style="312" customWidth="1"/>
    <col min="5635" max="5640" width="13.44140625" style="312" customWidth="1"/>
    <col min="5641" max="5641" width="1.109375" style="312" customWidth="1"/>
    <col min="5642" max="5644" width="13.5546875" style="312" customWidth="1"/>
    <col min="5645" max="5652" width="12.44140625" style="312" customWidth="1"/>
    <col min="5653" max="5888" width="11.5546875" style="312"/>
    <col min="5889" max="5889" width="26.77734375" style="312" customWidth="1"/>
    <col min="5890" max="5890" width="1.21875" style="312" customWidth="1"/>
    <col min="5891" max="5896" width="13.44140625" style="312" customWidth="1"/>
    <col min="5897" max="5897" width="1.109375" style="312" customWidth="1"/>
    <col min="5898" max="5900" width="13.5546875" style="312" customWidth="1"/>
    <col min="5901" max="5908" width="12.44140625" style="312" customWidth="1"/>
    <col min="5909" max="6144" width="11.5546875" style="312"/>
    <col min="6145" max="6145" width="26.77734375" style="312" customWidth="1"/>
    <col min="6146" max="6146" width="1.21875" style="312" customWidth="1"/>
    <col min="6147" max="6152" width="13.44140625" style="312" customWidth="1"/>
    <col min="6153" max="6153" width="1.109375" style="312" customWidth="1"/>
    <col min="6154" max="6156" width="13.5546875" style="312" customWidth="1"/>
    <col min="6157" max="6164" width="12.44140625" style="312" customWidth="1"/>
    <col min="6165" max="6400" width="11.5546875" style="312"/>
    <col min="6401" max="6401" width="26.77734375" style="312" customWidth="1"/>
    <col min="6402" max="6402" width="1.21875" style="312" customWidth="1"/>
    <col min="6403" max="6408" width="13.44140625" style="312" customWidth="1"/>
    <col min="6409" max="6409" width="1.109375" style="312" customWidth="1"/>
    <col min="6410" max="6412" width="13.5546875" style="312" customWidth="1"/>
    <col min="6413" max="6420" width="12.44140625" style="312" customWidth="1"/>
    <col min="6421" max="6656" width="11.5546875" style="312"/>
    <col min="6657" max="6657" width="26.77734375" style="312" customWidth="1"/>
    <col min="6658" max="6658" width="1.21875" style="312" customWidth="1"/>
    <col min="6659" max="6664" width="13.44140625" style="312" customWidth="1"/>
    <col min="6665" max="6665" width="1.109375" style="312" customWidth="1"/>
    <col min="6666" max="6668" width="13.5546875" style="312" customWidth="1"/>
    <col min="6669" max="6676" width="12.44140625" style="312" customWidth="1"/>
    <col min="6677" max="6912" width="11.5546875" style="312"/>
    <col min="6913" max="6913" width="26.77734375" style="312" customWidth="1"/>
    <col min="6914" max="6914" width="1.21875" style="312" customWidth="1"/>
    <col min="6915" max="6920" width="13.44140625" style="312" customWidth="1"/>
    <col min="6921" max="6921" width="1.109375" style="312" customWidth="1"/>
    <col min="6922" max="6924" width="13.5546875" style="312" customWidth="1"/>
    <col min="6925" max="6932" width="12.44140625" style="312" customWidth="1"/>
    <col min="6933" max="7168" width="11.5546875" style="312"/>
    <col min="7169" max="7169" width="26.77734375" style="312" customWidth="1"/>
    <col min="7170" max="7170" width="1.21875" style="312" customWidth="1"/>
    <col min="7171" max="7176" width="13.44140625" style="312" customWidth="1"/>
    <col min="7177" max="7177" width="1.109375" style="312" customWidth="1"/>
    <col min="7178" max="7180" width="13.5546875" style="312" customWidth="1"/>
    <col min="7181" max="7188" width="12.44140625" style="312" customWidth="1"/>
    <col min="7189" max="7424" width="11.5546875" style="312"/>
    <col min="7425" max="7425" width="26.77734375" style="312" customWidth="1"/>
    <col min="7426" max="7426" width="1.21875" style="312" customWidth="1"/>
    <col min="7427" max="7432" width="13.44140625" style="312" customWidth="1"/>
    <col min="7433" max="7433" width="1.109375" style="312" customWidth="1"/>
    <col min="7434" max="7436" width="13.5546875" style="312" customWidth="1"/>
    <col min="7437" max="7444" width="12.44140625" style="312" customWidth="1"/>
    <col min="7445" max="7680" width="11.5546875" style="312"/>
    <col min="7681" max="7681" width="26.77734375" style="312" customWidth="1"/>
    <col min="7682" max="7682" width="1.21875" style="312" customWidth="1"/>
    <col min="7683" max="7688" width="13.44140625" style="312" customWidth="1"/>
    <col min="7689" max="7689" width="1.109375" style="312" customWidth="1"/>
    <col min="7690" max="7692" width="13.5546875" style="312" customWidth="1"/>
    <col min="7693" max="7700" width="12.44140625" style="312" customWidth="1"/>
    <col min="7701" max="7936" width="11.5546875" style="312"/>
    <col min="7937" max="7937" width="26.77734375" style="312" customWidth="1"/>
    <col min="7938" max="7938" width="1.21875" style="312" customWidth="1"/>
    <col min="7939" max="7944" width="13.44140625" style="312" customWidth="1"/>
    <col min="7945" max="7945" width="1.109375" style="312" customWidth="1"/>
    <col min="7946" max="7948" width="13.5546875" style="312" customWidth="1"/>
    <col min="7949" max="7956" width="12.44140625" style="312" customWidth="1"/>
    <col min="7957" max="8192" width="11.5546875" style="312"/>
    <col min="8193" max="8193" width="26.77734375" style="312" customWidth="1"/>
    <col min="8194" max="8194" width="1.21875" style="312" customWidth="1"/>
    <col min="8195" max="8200" width="13.44140625" style="312" customWidth="1"/>
    <col min="8201" max="8201" width="1.109375" style="312" customWidth="1"/>
    <col min="8202" max="8204" width="13.5546875" style="312" customWidth="1"/>
    <col min="8205" max="8212" width="12.44140625" style="312" customWidth="1"/>
    <col min="8213" max="8448" width="11.5546875" style="312"/>
    <col min="8449" max="8449" width="26.77734375" style="312" customWidth="1"/>
    <col min="8450" max="8450" width="1.21875" style="312" customWidth="1"/>
    <col min="8451" max="8456" width="13.44140625" style="312" customWidth="1"/>
    <col min="8457" max="8457" width="1.109375" style="312" customWidth="1"/>
    <col min="8458" max="8460" width="13.5546875" style="312" customWidth="1"/>
    <col min="8461" max="8468" width="12.44140625" style="312" customWidth="1"/>
    <col min="8469" max="8704" width="11.5546875" style="312"/>
    <col min="8705" max="8705" width="26.77734375" style="312" customWidth="1"/>
    <col min="8706" max="8706" width="1.21875" style="312" customWidth="1"/>
    <col min="8707" max="8712" width="13.44140625" style="312" customWidth="1"/>
    <col min="8713" max="8713" width="1.109375" style="312" customWidth="1"/>
    <col min="8714" max="8716" width="13.5546875" style="312" customWidth="1"/>
    <col min="8717" max="8724" width="12.44140625" style="312" customWidth="1"/>
    <col min="8725" max="8960" width="11.5546875" style="312"/>
    <col min="8961" max="8961" width="26.77734375" style="312" customWidth="1"/>
    <col min="8962" max="8962" width="1.21875" style="312" customWidth="1"/>
    <col min="8963" max="8968" width="13.44140625" style="312" customWidth="1"/>
    <col min="8969" max="8969" width="1.109375" style="312" customWidth="1"/>
    <col min="8970" max="8972" width="13.5546875" style="312" customWidth="1"/>
    <col min="8973" max="8980" width="12.44140625" style="312" customWidth="1"/>
    <col min="8981" max="9216" width="11.5546875" style="312"/>
    <col min="9217" max="9217" width="26.77734375" style="312" customWidth="1"/>
    <col min="9218" max="9218" width="1.21875" style="312" customWidth="1"/>
    <col min="9219" max="9224" width="13.44140625" style="312" customWidth="1"/>
    <col min="9225" max="9225" width="1.109375" style="312" customWidth="1"/>
    <col min="9226" max="9228" width="13.5546875" style="312" customWidth="1"/>
    <col min="9229" max="9236" width="12.44140625" style="312" customWidth="1"/>
    <col min="9237" max="9472" width="11.5546875" style="312"/>
    <col min="9473" max="9473" width="26.77734375" style="312" customWidth="1"/>
    <col min="9474" max="9474" width="1.21875" style="312" customWidth="1"/>
    <col min="9475" max="9480" width="13.44140625" style="312" customWidth="1"/>
    <col min="9481" max="9481" width="1.109375" style="312" customWidth="1"/>
    <col min="9482" max="9484" width="13.5546875" style="312" customWidth="1"/>
    <col min="9485" max="9492" width="12.44140625" style="312" customWidth="1"/>
    <col min="9493" max="9728" width="11.5546875" style="312"/>
    <col min="9729" max="9729" width="26.77734375" style="312" customWidth="1"/>
    <col min="9730" max="9730" width="1.21875" style="312" customWidth="1"/>
    <col min="9731" max="9736" width="13.44140625" style="312" customWidth="1"/>
    <col min="9737" max="9737" width="1.109375" style="312" customWidth="1"/>
    <col min="9738" max="9740" width="13.5546875" style="312" customWidth="1"/>
    <col min="9741" max="9748" width="12.44140625" style="312" customWidth="1"/>
    <col min="9749" max="9984" width="11.5546875" style="312"/>
    <col min="9985" max="9985" width="26.77734375" style="312" customWidth="1"/>
    <col min="9986" max="9986" width="1.21875" style="312" customWidth="1"/>
    <col min="9987" max="9992" width="13.44140625" style="312" customWidth="1"/>
    <col min="9993" max="9993" width="1.109375" style="312" customWidth="1"/>
    <col min="9994" max="9996" width="13.5546875" style="312" customWidth="1"/>
    <col min="9997" max="10004" width="12.44140625" style="312" customWidth="1"/>
    <col min="10005" max="10240" width="11.5546875" style="312"/>
    <col min="10241" max="10241" width="26.77734375" style="312" customWidth="1"/>
    <col min="10242" max="10242" width="1.21875" style="312" customWidth="1"/>
    <col min="10243" max="10248" width="13.44140625" style="312" customWidth="1"/>
    <col min="10249" max="10249" width="1.109375" style="312" customWidth="1"/>
    <col min="10250" max="10252" width="13.5546875" style="312" customWidth="1"/>
    <col min="10253" max="10260" width="12.44140625" style="312" customWidth="1"/>
    <col min="10261" max="10496" width="11.5546875" style="312"/>
    <col min="10497" max="10497" width="26.77734375" style="312" customWidth="1"/>
    <col min="10498" max="10498" width="1.21875" style="312" customWidth="1"/>
    <col min="10499" max="10504" width="13.44140625" style="312" customWidth="1"/>
    <col min="10505" max="10505" width="1.109375" style="312" customWidth="1"/>
    <col min="10506" max="10508" width="13.5546875" style="312" customWidth="1"/>
    <col min="10509" max="10516" width="12.44140625" style="312" customWidth="1"/>
    <col min="10517" max="10752" width="11.5546875" style="312"/>
    <col min="10753" max="10753" width="26.77734375" style="312" customWidth="1"/>
    <col min="10754" max="10754" width="1.21875" style="312" customWidth="1"/>
    <col min="10755" max="10760" width="13.44140625" style="312" customWidth="1"/>
    <col min="10761" max="10761" width="1.109375" style="312" customWidth="1"/>
    <col min="10762" max="10764" width="13.5546875" style="312" customWidth="1"/>
    <col min="10765" max="10772" width="12.44140625" style="312" customWidth="1"/>
    <col min="10773" max="11008" width="11.5546875" style="312"/>
    <col min="11009" max="11009" width="26.77734375" style="312" customWidth="1"/>
    <col min="11010" max="11010" width="1.21875" style="312" customWidth="1"/>
    <col min="11011" max="11016" width="13.44140625" style="312" customWidth="1"/>
    <col min="11017" max="11017" width="1.109375" style="312" customWidth="1"/>
    <col min="11018" max="11020" width="13.5546875" style="312" customWidth="1"/>
    <col min="11021" max="11028" width="12.44140625" style="312" customWidth="1"/>
    <col min="11029" max="11264" width="11.5546875" style="312"/>
    <col min="11265" max="11265" width="26.77734375" style="312" customWidth="1"/>
    <col min="11266" max="11266" width="1.21875" style="312" customWidth="1"/>
    <col min="11267" max="11272" width="13.44140625" style="312" customWidth="1"/>
    <col min="11273" max="11273" width="1.109375" style="312" customWidth="1"/>
    <col min="11274" max="11276" width="13.5546875" style="312" customWidth="1"/>
    <col min="11277" max="11284" width="12.44140625" style="312" customWidth="1"/>
    <col min="11285" max="11520" width="11.5546875" style="312"/>
    <col min="11521" max="11521" width="26.77734375" style="312" customWidth="1"/>
    <col min="11522" max="11522" width="1.21875" style="312" customWidth="1"/>
    <col min="11523" max="11528" width="13.44140625" style="312" customWidth="1"/>
    <col min="11529" max="11529" width="1.109375" style="312" customWidth="1"/>
    <col min="11530" max="11532" width="13.5546875" style="312" customWidth="1"/>
    <col min="11533" max="11540" width="12.44140625" style="312" customWidth="1"/>
    <col min="11541" max="11776" width="11.5546875" style="312"/>
    <col min="11777" max="11777" width="26.77734375" style="312" customWidth="1"/>
    <col min="11778" max="11778" width="1.21875" style="312" customWidth="1"/>
    <col min="11779" max="11784" width="13.44140625" style="312" customWidth="1"/>
    <col min="11785" max="11785" width="1.109375" style="312" customWidth="1"/>
    <col min="11786" max="11788" width="13.5546875" style="312" customWidth="1"/>
    <col min="11789" max="11796" width="12.44140625" style="312" customWidth="1"/>
    <col min="11797" max="12032" width="11.5546875" style="312"/>
    <col min="12033" max="12033" width="26.77734375" style="312" customWidth="1"/>
    <col min="12034" max="12034" width="1.21875" style="312" customWidth="1"/>
    <col min="12035" max="12040" width="13.44140625" style="312" customWidth="1"/>
    <col min="12041" max="12041" width="1.109375" style="312" customWidth="1"/>
    <col min="12042" max="12044" width="13.5546875" style="312" customWidth="1"/>
    <col min="12045" max="12052" width="12.44140625" style="312" customWidth="1"/>
    <col min="12053" max="12288" width="11.5546875" style="312"/>
    <col min="12289" max="12289" width="26.77734375" style="312" customWidth="1"/>
    <col min="12290" max="12290" width="1.21875" style="312" customWidth="1"/>
    <col min="12291" max="12296" width="13.44140625" style="312" customWidth="1"/>
    <col min="12297" max="12297" width="1.109375" style="312" customWidth="1"/>
    <col min="12298" max="12300" width="13.5546875" style="312" customWidth="1"/>
    <col min="12301" max="12308" width="12.44140625" style="312" customWidth="1"/>
    <col min="12309" max="12544" width="11.5546875" style="312"/>
    <col min="12545" max="12545" width="26.77734375" style="312" customWidth="1"/>
    <col min="12546" max="12546" width="1.21875" style="312" customWidth="1"/>
    <col min="12547" max="12552" width="13.44140625" style="312" customWidth="1"/>
    <col min="12553" max="12553" width="1.109375" style="312" customWidth="1"/>
    <col min="12554" max="12556" width="13.5546875" style="312" customWidth="1"/>
    <col min="12557" max="12564" width="12.44140625" style="312" customWidth="1"/>
    <col min="12565" max="12800" width="11.5546875" style="312"/>
    <col min="12801" max="12801" width="26.77734375" style="312" customWidth="1"/>
    <col min="12802" max="12802" width="1.21875" style="312" customWidth="1"/>
    <col min="12803" max="12808" width="13.44140625" style="312" customWidth="1"/>
    <col min="12809" max="12809" width="1.109375" style="312" customWidth="1"/>
    <col min="12810" max="12812" width="13.5546875" style="312" customWidth="1"/>
    <col min="12813" max="12820" width="12.44140625" style="312" customWidth="1"/>
    <col min="12821" max="13056" width="11.5546875" style="312"/>
    <col min="13057" max="13057" width="26.77734375" style="312" customWidth="1"/>
    <col min="13058" max="13058" width="1.21875" style="312" customWidth="1"/>
    <col min="13059" max="13064" width="13.44140625" style="312" customWidth="1"/>
    <col min="13065" max="13065" width="1.109375" style="312" customWidth="1"/>
    <col min="13066" max="13068" width="13.5546875" style="312" customWidth="1"/>
    <col min="13069" max="13076" width="12.44140625" style="312" customWidth="1"/>
    <col min="13077" max="13312" width="11.5546875" style="312"/>
    <col min="13313" max="13313" width="26.77734375" style="312" customWidth="1"/>
    <col min="13314" max="13314" width="1.21875" style="312" customWidth="1"/>
    <col min="13315" max="13320" width="13.44140625" style="312" customWidth="1"/>
    <col min="13321" max="13321" width="1.109375" style="312" customWidth="1"/>
    <col min="13322" max="13324" width="13.5546875" style="312" customWidth="1"/>
    <col min="13325" max="13332" width="12.44140625" style="312" customWidth="1"/>
    <col min="13333" max="13568" width="11.5546875" style="312"/>
    <col min="13569" max="13569" width="26.77734375" style="312" customWidth="1"/>
    <col min="13570" max="13570" width="1.21875" style="312" customWidth="1"/>
    <col min="13571" max="13576" width="13.44140625" style="312" customWidth="1"/>
    <col min="13577" max="13577" width="1.109375" style="312" customWidth="1"/>
    <col min="13578" max="13580" width="13.5546875" style="312" customWidth="1"/>
    <col min="13581" max="13588" width="12.44140625" style="312" customWidth="1"/>
    <col min="13589" max="13824" width="11.5546875" style="312"/>
    <col min="13825" max="13825" width="26.77734375" style="312" customWidth="1"/>
    <col min="13826" max="13826" width="1.21875" style="312" customWidth="1"/>
    <col min="13827" max="13832" width="13.44140625" style="312" customWidth="1"/>
    <col min="13833" max="13833" width="1.109375" style="312" customWidth="1"/>
    <col min="13834" max="13836" width="13.5546875" style="312" customWidth="1"/>
    <col min="13837" max="13844" width="12.44140625" style="312" customWidth="1"/>
    <col min="13845" max="14080" width="11.5546875" style="312"/>
    <col min="14081" max="14081" width="26.77734375" style="312" customWidth="1"/>
    <col min="14082" max="14082" width="1.21875" style="312" customWidth="1"/>
    <col min="14083" max="14088" width="13.44140625" style="312" customWidth="1"/>
    <col min="14089" max="14089" width="1.109375" style="312" customWidth="1"/>
    <col min="14090" max="14092" width="13.5546875" style="312" customWidth="1"/>
    <col min="14093" max="14100" width="12.44140625" style="312" customWidth="1"/>
    <col min="14101" max="14336" width="11.5546875" style="312"/>
    <col min="14337" max="14337" width="26.77734375" style="312" customWidth="1"/>
    <col min="14338" max="14338" width="1.21875" style="312" customWidth="1"/>
    <col min="14339" max="14344" width="13.44140625" style="312" customWidth="1"/>
    <col min="14345" max="14345" width="1.109375" style="312" customWidth="1"/>
    <col min="14346" max="14348" width="13.5546875" style="312" customWidth="1"/>
    <col min="14349" max="14356" width="12.44140625" style="312" customWidth="1"/>
    <col min="14357" max="14592" width="11.5546875" style="312"/>
    <col min="14593" max="14593" width="26.77734375" style="312" customWidth="1"/>
    <col min="14594" max="14594" width="1.21875" style="312" customWidth="1"/>
    <col min="14595" max="14600" width="13.44140625" style="312" customWidth="1"/>
    <col min="14601" max="14601" width="1.109375" style="312" customWidth="1"/>
    <col min="14602" max="14604" width="13.5546875" style="312" customWidth="1"/>
    <col min="14605" max="14612" width="12.44140625" style="312" customWidth="1"/>
    <col min="14613" max="14848" width="11.5546875" style="312"/>
    <col min="14849" max="14849" width="26.77734375" style="312" customWidth="1"/>
    <col min="14850" max="14850" width="1.21875" style="312" customWidth="1"/>
    <col min="14851" max="14856" width="13.44140625" style="312" customWidth="1"/>
    <col min="14857" max="14857" width="1.109375" style="312" customWidth="1"/>
    <col min="14858" max="14860" width="13.5546875" style="312" customWidth="1"/>
    <col min="14861" max="14868" width="12.44140625" style="312" customWidth="1"/>
    <col min="14869" max="15104" width="11.5546875" style="312"/>
    <col min="15105" max="15105" width="26.77734375" style="312" customWidth="1"/>
    <col min="15106" max="15106" width="1.21875" style="312" customWidth="1"/>
    <col min="15107" max="15112" width="13.44140625" style="312" customWidth="1"/>
    <col min="15113" max="15113" width="1.109375" style="312" customWidth="1"/>
    <col min="15114" max="15116" width="13.5546875" style="312" customWidth="1"/>
    <col min="15117" max="15124" width="12.44140625" style="312" customWidth="1"/>
    <col min="15125" max="15360" width="11.5546875" style="312"/>
    <col min="15361" max="15361" width="26.77734375" style="312" customWidth="1"/>
    <col min="15362" max="15362" width="1.21875" style="312" customWidth="1"/>
    <col min="15363" max="15368" width="13.44140625" style="312" customWidth="1"/>
    <col min="15369" max="15369" width="1.109375" style="312" customWidth="1"/>
    <col min="15370" max="15372" width="13.5546875" style="312" customWidth="1"/>
    <col min="15373" max="15380" width="12.44140625" style="312" customWidth="1"/>
    <col min="15381" max="15616" width="11.5546875" style="312"/>
    <col min="15617" max="15617" width="26.77734375" style="312" customWidth="1"/>
    <col min="15618" max="15618" width="1.21875" style="312" customWidth="1"/>
    <col min="15619" max="15624" width="13.44140625" style="312" customWidth="1"/>
    <col min="15625" max="15625" width="1.109375" style="312" customWidth="1"/>
    <col min="15626" max="15628" width="13.5546875" style="312" customWidth="1"/>
    <col min="15629" max="15636" width="12.44140625" style="312" customWidth="1"/>
    <col min="15637" max="15872" width="11.5546875" style="312"/>
    <col min="15873" max="15873" width="26.77734375" style="312" customWidth="1"/>
    <col min="15874" max="15874" width="1.21875" style="312" customWidth="1"/>
    <col min="15875" max="15880" width="13.44140625" style="312" customWidth="1"/>
    <col min="15881" max="15881" width="1.109375" style="312" customWidth="1"/>
    <col min="15882" max="15884" width="13.5546875" style="312" customWidth="1"/>
    <col min="15885" max="15892" width="12.44140625" style="312" customWidth="1"/>
    <col min="15893" max="16128" width="11.5546875" style="312"/>
    <col min="16129" max="16129" width="26.77734375" style="312" customWidth="1"/>
    <col min="16130" max="16130" width="1.21875" style="312" customWidth="1"/>
    <col min="16131" max="16136" width="13.44140625" style="312" customWidth="1"/>
    <col min="16137" max="16137" width="1.109375" style="312" customWidth="1"/>
    <col min="16138" max="16140" width="13.5546875" style="312" customWidth="1"/>
    <col min="16141" max="16148" width="12.44140625" style="312" customWidth="1"/>
    <col min="16149" max="16384" width="11.5546875" style="312"/>
  </cols>
  <sheetData>
    <row r="1" spans="1:20" ht="39" customHeight="1">
      <c r="A1" s="2308" t="s">
        <v>930</v>
      </c>
      <c r="B1" s="2308"/>
      <c r="C1" s="2308"/>
      <c r="D1" s="2308"/>
      <c r="E1" s="2308"/>
      <c r="F1" s="2308"/>
      <c r="G1" s="2308"/>
      <c r="H1" s="2308"/>
      <c r="I1" s="2308"/>
      <c r="J1" s="2308"/>
      <c r="K1" s="2308"/>
      <c r="L1" s="2308"/>
      <c r="M1" s="2308"/>
      <c r="N1" s="2308"/>
      <c r="O1" s="2308"/>
      <c r="P1" s="2308"/>
      <c r="Q1" s="2308"/>
      <c r="R1" s="2308"/>
      <c r="S1" s="2308"/>
      <c r="T1" s="2308"/>
    </row>
    <row r="2" spans="1:20" ht="12" customHeight="1" thickBot="1">
      <c r="A2" s="513"/>
      <c r="B2" s="513"/>
      <c r="C2" s="513"/>
      <c r="D2" s="513"/>
      <c r="E2" s="513"/>
      <c r="F2" s="513"/>
      <c r="G2" s="513"/>
      <c r="H2" s="513"/>
      <c r="I2" s="513"/>
      <c r="J2" s="513"/>
      <c r="K2" s="513"/>
      <c r="L2" s="513"/>
      <c r="M2" s="513"/>
      <c r="N2" s="513"/>
      <c r="O2" s="513"/>
      <c r="P2" s="513"/>
      <c r="Q2" s="513"/>
      <c r="R2" s="513"/>
      <c r="S2" s="513"/>
      <c r="T2" s="513"/>
    </row>
    <row r="3" spans="1:20" s="515" customFormat="1" ht="17.25" customHeight="1">
      <c r="C3" s="2319">
        <v>2017</v>
      </c>
      <c r="D3" s="2320"/>
      <c r="E3" s="2320"/>
      <c r="F3" s="2320"/>
      <c r="G3" s="2320"/>
      <c r="H3" s="2320"/>
      <c r="I3" s="2320"/>
      <c r="J3" s="2320"/>
      <c r="K3" s="2320"/>
      <c r="L3" s="2320"/>
      <c r="M3" s="2320"/>
      <c r="N3" s="2321"/>
      <c r="O3" s="2319">
        <v>2016</v>
      </c>
      <c r="P3" s="2320"/>
      <c r="Q3" s="2320"/>
      <c r="R3" s="2320"/>
      <c r="S3" s="2320"/>
      <c r="T3" s="2321"/>
    </row>
    <row r="4" spans="1:20" ht="17.25" customHeight="1" thickBot="1">
      <c r="A4" s="514"/>
      <c r="B4" s="514"/>
      <c r="C4" s="2309" t="s">
        <v>3</v>
      </c>
      <c r="D4" s="2310"/>
      <c r="E4" s="2310"/>
      <c r="F4" s="2310"/>
      <c r="G4" s="2310"/>
      <c r="H4" s="2311"/>
      <c r="I4" s="2309" t="s">
        <v>4</v>
      </c>
      <c r="J4" s="2310"/>
      <c r="K4" s="2310"/>
      <c r="L4" s="2310"/>
      <c r="M4" s="2310"/>
      <c r="N4" s="2311"/>
      <c r="O4" s="2309" t="s">
        <v>1</v>
      </c>
      <c r="P4" s="2310"/>
      <c r="Q4" s="2310"/>
      <c r="R4" s="2310"/>
      <c r="S4" s="2310"/>
      <c r="T4" s="2311"/>
    </row>
    <row r="5" spans="1:20" ht="50.25" customHeight="1" thickBot="1">
      <c r="A5" s="543" t="s">
        <v>172</v>
      </c>
      <c r="B5" s="323"/>
      <c r="C5" s="1979" t="s">
        <v>193</v>
      </c>
      <c r="D5" s="1980" t="s">
        <v>194</v>
      </c>
      <c r="E5" s="1980" t="s">
        <v>960</v>
      </c>
      <c r="F5" s="1980" t="s">
        <v>69</v>
      </c>
      <c r="G5" s="1980" t="s">
        <v>560</v>
      </c>
      <c r="H5" s="1981" t="s">
        <v>5</v>
      </c>
      <c r="I5" s="1979" t="s">
        <v>193</v>
      </c>
      <c r="J5" s="1980" t="s">
        <v>194</v>
      </c>
      <c r="K5" s="1980" t="s">
        <v>960</v>
      </c>
      <c r="L5" s="1980" t="s">
        <v>69</v>
      </c>
      <c r="M5" s="1980" t="s">
        <v>560</v>
      </c>
      <c r="N5" s="1981" t="s">
        <v>5</v>
      </c>
      <c r="O5" s="1979" t="s">
        <v>193</v>
      </c>
      <c r="P5" s="1980" t="s">
        <v>194</v>
      </c>
      <c r="Q5" s="1980" t="s">
        <v>960</v>
      </c>
      <c r="R5" s="1980" t="s">
        <v>69</v>
      </c>
      <c r="S5" s="1980" t="s">
        <v>560</v>
      </c>
      <c r="T5" s="1981" t="s">
        <v>5</v>
      </c>
    </row>
    <row r="6" spans="1:20" ht="17.25" customHeight="1">
      <c r="A6" s="544" t="s">
        <v>9</v>
      </c>
      <c r="B6" s="529"/>
      <c r="C6" s="545"/>
      <c r="D6" s="546"/>
      <c r="E6" s="546"/>
      <c r="F6" s="546"/>
      <c r="G6" s="546"/>
      <c r="H6" s="547"/>
      <c r="I6" s="545"/>
      <c r="J6" s="546"/>
      <c r="K6" s="546"/>
      <c r="L6" s="546"/>
      <c r="M6" s="546"/>
      <c r="N6" s="547"/>
      <c r="O6" s="545"/>
      <c r="P6" s="546"/>
      <c r="Q6" s="546"/>
      <c r="R6" s="546"/>
      <c r="S6" s="546"/>
      <c r="T6" s="547"/>
    </row>
    <row r="7" spans="1:20" ht="17.25" customHeight="1">
      <c r="A7" s="549" t="s">
        <v>841</v>
      </c>
      <c r="B7" s="550"/>
      <c r="C7" s="1160">
        <v>38588</v>
      </c>
      <c r="D7" s="1161">
        <v>6146</v>
      </c>
      <c r="E7" s="1161">
        <v>0</v>
      </c>
      <c r="F7" s="1161">
        <v>0</v>
      </c>
      <c r="G7" s="1161">
        <v>0</v>
      </c>
      <c r="H7" s="1181">
        <v>44734</v>
      </c>
      <c r="I7" s="1160">
        <v>38696</v>
      </c>
      <c r="J7" s="1161">
        <v>6124</v>
      </c>
      <c r="K7" s="1161">
        <v>0</v>
      </c>
      <c r="L7" s="1161">
        <v>0</v>
      </c>
      <c r="M7" s="1161">
        <v>0</v>
      </c>
      <c r="N7" s="1181">
        <v>44820</v>
      </c>
      <c r="O7" s="1160">
        <v>40600</v>
      </c>
      <c r="P7" s="1161">
        <v>5978</v>
      </c>
      <c r="Q7" s="1161">
        <v>0</v>
      </c>
      <c r="R7" s="1161">
        <v>0</v>
      </c>
      <c r="S7" s="1161">
        <v>0</v>
      </c>
      <c r="T7" s="1181">
        <v>46578</v>
      </c>
    </row>
    <row r="8" spans="1:20" ht="17.25" customHeight="1">
      <c r="A8" s="549" t="s">
        <v>192</v>
      </c>
      <c r="B8" s="550"/>
      <c r="C8" s="1160">
        <v>2772</v>
      </c>
      <c r="D8" s="1161">
        <v>3072</v>
      </c>
      <c r="E8" s="1161">
        <v>0</v>
      </c>
      <c r="F8" s="1161">
        <v>0</v>
      </c>
      <c r="G8" s="1161">
        <v>0</v>
      </c>
      <c r="H8" s="1181">
        <v>5844</v>
      </c>
      <c r="I8" s="1160">
        <v>2719</v>
      </c>
      <c r="J8" s="1161">
        <v>2914</v>
      </c>
      <c r="K8" s="1161">
        <v>0</v>
      </c>
      <c r="L8" s="1161">
        <v>0</v>
      </c>
      <c r="M8" s="1161">
        <v>0</v>
      </c>
      <c r="N8" s="1181">
        <v>5633</v>
      </c>
      <c r="O8" s="1160">
        <v>2795</v>
      </c>
      <c r="P8" s="1161">
        <v>2921</v>
      </c>
      <c r="Q8" s="1161">
        <v>0</v>
      </c>
      <c r="R8" s="1161">
        <v>0</v>
      </c>
      <c r="S8" s="1161">
        <v>0</v>
      </c>
      <c r="T8" s="1181">
        <v>5716</v>
      </c>
    </row>
    <row r="9" spans="1:20" ht="17.25" customHeight="1">
      <c r="A9" s="549" t="s">
        <v>70</v>
      </c>
      <c r="B9" s="550"/>
      <c r="C9" s="1160">
        <v>14990</v>
      </c>
      <c r="D9" s="1161">
        <v>1370</v>
      </c>
      <c r="E9" s="1161">
        <v>0</v>
      </c>
      <c r="F9" s="1161">
        <v>0</v>
      </c>
      <c r="G9" s="1161">
        <v>88</v>
      </c>
      <c r="H9" s="1181">
        <v>16448</v>
      </c>
      <c r="I9" s="1160">
        <v>14585</v>
      </c>
      <c r="J9" s="1161">
        <v>1334</v>
      </c>
      <c r="K9" s="1161">
        <v>0</v>
      </c>
      <c r="L9" s="1161">
        <v>0</v>
      </c>
      <c r="M9" s="1161">
        <v>88</v>
      </c>
      <c r="N9" s="1181">
        <v>16007</v>
      </c>
      <c r="O9" s="1160">
        <v>13980</v>
      </c>
      <c r="P9" s="1161">
        <v>1301</v>
      </c>
      <c r="Q9" s="1161">
        <v>0</v>
      </c>
      <c r="R9" s="1161">
        <v>0</v>
      </c>
      <c r="S9" s="1161">
        <v>93</v>
      </c>
      <c r="T9" s="1181">
        <v>15374</v>
      </c>
    </row>
    <row r="10" spans="1:20" ht="17.25" customHeight="1">
      <c r="A10" s="551"/>
      <c r="B10" s="552"/>
      <c r="C10" s="1172">
        <v>56350</v>
      </c>
      <c r="D10" s="1173">
        <v>10588</v>
      </c>
      <c r="E10" s="1173">
        <v>0</v>
      </c>
      <c r="F10" s="1173">
        <v>0</v>
      </c>
      <c r="G10" s="1173">
        <v>88</v>
      </c>
      <c r="H10" s="1180">
        <v>67026</v>
      </c>
      <c r="I10" s="1172">
        <v>56000</v>
      </c>
      <c r="J10" s="1173">
        <v>10372</v>
      </c>
      <c r="K10" s="1173">
        <v>0</v>
      </c>
      <c r="L10" s="1173">
        <v>0</v>
      </c>
      <c r="M10" s="1173">
        <v>88</v>
      </c>
      <c r="N10" s="1180">
        <v>66460</v>
      </c>
      <c r="O10" s="1172">
        <v>57375</v>
      </c>
      <c r="P10" s="1173">
        <v>10200</v>
      </c>
      <c r="Q10" s="1173">
        <v>0</v>
      </c>
      <c r="R10" s="1173">
        <v>0</v>
      </c>
      <c r="S10" s="1173">
        <v>93</v>
      </c>
      <c r="T10" s="1180">
        <v>67668</v>
      </c>
    </row>
    <row r="11" spans="1:20" ht="17.25" customHeight="1">
      <c r="A11" s="553" t="s">
        <v>71</v>
      </c>
      <c r="B11" s="550"/>
      <c r="C11" s="1160"/>
      <c r="D11" s="1161"/>
      <c r="E11" s="1161"/>
      <c r="F11" s="1161"/>
      <c r="G11" s="1161"/>
      <c r="H11" s="1181"/>
      <c r="I11" s="1160"/>
      <c r="J11" s="1161"/>
      <c r="K11" s="1161"/>
      <c r="L11" s="1161"/>
      <c r="M11" s="1161"/>
      <c r="N11" s="1181"/>
      <c r="O11" s="1160"/>
      <c r="P11" s="1161"/>
      <c r="Q11" s="1161"/>
      <c r="R11" s="1161"/>
      <c r="S11" s="1161"/>
      <c r="T11" s="1181"/>
    </row>
    <row r="12" spans="1:20" ht="17.25" customHeight="1">
      <c r="A12" s="549" t="s">
        <v>66</v>
      </c>
      <c r="B12" s="550"/>
      <c r="C12" s="1160">
        <v>42130</v>
      </c>
      <c r="D12" s="1161">
        <v>16610</v>
      </c>
      <c r="E12" s="1161">
        <v>13583</v>
      </c>
      <c r="F12" s="1161">
        <v>20</v>
      </c>
      <c r="G12" s="1161">
        <v>2845</v>
      </c>
      <c r="H12" s="1181">
        <v>75188</v>
      </c>
      <c r="I12" s="1160">
        <v>41001</v>
      </c>
      <c r="J12" s="1161">
        <v>15607</v>
      </c>
      <c r="K12" s="1161">
        <v>14313</v>
      </c>
      <c r="L12" s="1161">
        <v>15</v>
      </c>
      <c r="M12" s="1161">
        <v>2833</v>
      </c>
      <c r="N12" s="1181">
        <v>73769</v>
      </c>
      <c r="O12" s="1160">
        <v>40956</v>
      </c>
      <c r="P12" s="1161">
        <v>14416</v>
      </c>
      <c r="Q12" s="1161">
        <v>14418</v>
      </c>
      <c r="R12" s="1161">
        <v>27</v>
      </c>
      <c r="S12" s="1161">
        <v>2890</v>
      </c>
      <c r="T12" s="1181">
        <v>72707</v>
      </c>
    </row>
    <row r="13" spans="1:20" ht="17.25" customHeight="1">
      <c r="A13" s="549" t="s">
        <v>67</v>
      </c>
      <c r="B13" s="550"/>
      <c r="C13" s="1160">
        <v>22962</v>
      </c>
      <c r="D13" s="1161">
        <v>3712</v>
      </c>
      <c r="E13" s="1161">
        <v>35058</v>
      </c>
      <c r="F13" s="1161">
        <v>316</v>
      </c>
      <c r="G13" s="1161">
        <v>139</v>
      </c>
      <c r="H13" s="1181">
        <v>62187</v>
      </c>
      <c r="I13" s="1160">
        <v>23401</v>
      </c>
      <c r="J13" s="1161">
        <v>3945</v>
      </c>
      <c r="K13" s="1161">
        <v>35413</v>
      </c>
      <c r="L13" s="1161">
        <v>305</v>
      </c>
      <c r="M13" s="1161">
        <v>131</v>
      </c>
      <c r="N13" s="1181">
        <v>63195</v>
      </c>
      <c r="O13" s="1160">
        <v>23068</v>
      </c>
      <c r="P13" s="1161">
        <v>3623</v>
      </c>
      <c r="Q13" s="1161">
        <v>30559</v>
      </c>
      <c r="R13" s="1161">
        <v>328</v>
      </c>
      <c r="S13" s="1161">
        <v>135</v>
      </c>
      <c r="T13" s="1181">
        <v>57713</v>
      </c>
    </row>
    <row r="14" spans="1:20" ht="17.25" customHeight="1">
      <c r="A14" s="549" t="s">
        <v>218</v>
      </c>
      <c r="B14" s="550"/>
      <c r="C14" s="1160">
        <v>4214</v>
      </c>
      <c r="D14" s="1161">
        <v>227</v>
      </c>
      <c r="E14" s="1161">
        <v>52107</v>
      </c>
      <c r="F14" s="1161">
        <v>426</v>
      </c>
      <c r="G14" s="1161">
        <v>723</v>
      </c>
      <c r="H14" s="1181">
        <v>57697</v>
      </c>
      <c r="I14" s="1160">
        <v>4214</v>
      </c>
      <c r="J14" s="1161">
        <v>199</v>
      </c>
      <c r="K14" s="1161">
        <v>43963</v>
      </c>
      <c r="L14" s="1161">
        <v>456</v>
      </c>
      <c r="M14" s="1161">
        <v>688</v>
      </c>
      <c r="N14" s="1181">
        <v>49520</v>
      </c>
      <c r="O14" s="1160">
        <v>4074</v>
      </c>
      <c r="P14" s="1161">
        <v>252</v>
      </c>
      <c r="Q14" s="1161">
        <v>36835</v>
      </c>
      <c r="R14" s="1161">
        <v>324</v>
      </c>
      <c r="S14" s="1161">
        <v>609</v>
      </c>
      <c r="T14" s="1181">
        <v>42094</v>
      </c>
    </row>
    <row r="15" spans="1:20" ht="17.25" customHeight="1">
      <c r="A15" s="551"/>
      <c r="B15" s="552"/>
      <c r="C15" s="1172">
        <v>69306</v>
      </c>
      <c r="D15" s="1173">
        <v>20549</v>
      </c>
      <c r="E15" s="1173">
        <v>100748</v>
      </c>
      <c r="F15" s="1173">
        <v>762</v>
      </c>
      <c r="G15" s="1173">
        <v>3707</v>
      </c>
      <c r="H15" s="1180">
        <v>195072</v>
      </c>
      <c r="I15" s="1172">
        <v>68616</v>
      </c>
      <c r="J15" s="1173">
        <v>19751</v>
      </c>
      <c r="K15" s="1173">
        <v>93689</v>
      </c>
      <c r="L15" s="1173">
        <v>776</v>
      </c>
      <c r="M15" s="1173">
        <v>3652</v>
      </c>
      <c r="N15" s="1180">
        <v>186484</v>
      </c>
      <c r="O15" s="1172">
        <v>68098</v>
      </c>
      <c r="P15" s="1173">
        <v>18291</v>
      </c>
      <c r="Q15" s="1173">
        <v>81812</v>
      </c>
      <c r="R15" s="1173">
        <v>679</v>
      </c>
      <c r="S15" s="1173">
        <v>3634</v>
      </c>
      <c r="T15" s="1180">
        <v>172514</v>
      </c>
    </row>
    <row r="16" spans="1:20" ht="17.25" customHeight="1">
      <c r="A16" s="1490" t="s">
        <v>72</v>
      </c>
      <c r="B16" s="1491"/>
      <c r="C16" s="1492">
        <v>0</v>
      </c>
      <c r="D16" s="1493">
        <v>0</v>
      </c>
      <c r="E16" s="1493">
        <v>0</v>
      </c>
      <c r="F16" s="1493">
        <v>9129</v>
      </c>
      <c r="G16" s="1493">
        <v>0</v>
      </c>
      <c r="H16" s="1494">
        <v>9129</v>
      </c>
      <c r="I16" s="1492">
        <v>0</v>
      </c>
      <c r="J16" s="1493">
        <v>0</v>
      </c>
      <c r="K16" s="1493">
        <v>0</v>
      </c>
      <c r="L16" s="1493">
        <v>9174</v>
      </c>
      <c r="M16" s="1493">
        <v>0</v>
      </c>
      <c r="N16" s="1494">
        <v>9174</v>
      </c>
      <c r="O16" s="1492">
        <v>0</v>
      </c>
      <c r="P16" s="1493">
        <v>0</v>
      </c>
      <c r="Q16" s="1493">
        <v>0</v>
      </c>
      <c r="R16" s="1493">
        <v>9623</v>
      </c>
      <c r="S16" s="1493">
        <v>0</v>
      </c>
      <c r="T16" s="1494">
        <v>9623</v>
      </c>
    </row>
    <row r="17" spans="1:20" ht="17.25" customHeight="1">
      <c r="A17" s="1490" t="s">
        <v>20</v>
      </c>
      <c r="B17" s="1491"/>
      <c r="C17" s="1495">
        <v>0</v>
      </c>
      <c r="D17" s="1496">
        <v>0</v>
      </c>
      <c r="E17" s="1496">
        <v>0</v>
      </c>
      <c r="F17" s="1496">
        <v>0</v>
      </c>
      <c r="G17" s="1496">
        <v>4836</v>
      </c>
      <c r="H17" s="1497">
        <v>4836</v>
      </c>
      <c r="I17" s="1495">
        <v>0</v>
      </c>
      <c r="J17" s="1496">
        <v>0</v>
      </c>
      <c r="K17" s="1496">
        <v>0</v>
      </c>
      <c r="L17" s="1496">
        <v>0</v>
      </c>
      <c r="M17" s="1496">
        <v>3732</v>
      </c>
      <c r="N17" s="1497">
        <v>3732</v>
      </c>
      <c r="O17" s="1495">
        <v>616</v>
      </c>
      <c r="P17" s="1496">
        <v>0</v>
      </c>
      <c r="Q17" s="1496">
        <v>0</v>
      </c>
      <c r="R17" s="1496">
        <v>0</v>
      </c>
      <c r="S17" s="1496">
        <v>3452</v>
      </c>
      <c r="T17" s="1497">
        <v>4068</v>
      </c>
    </row>
    <row r="18" spans="1:20" ht="17.25" customHeight="1" thickBot="1">
      <c r="A18" s="554" t="s">
        <v>462</v>
      </c>
      <c r="B18" s="555"/>
      <c r="C18" s="1182">
        <v>125656</v>
      </c>
      <c r="D18" s="1183">
        <v>31137</v>
      </c>
      <c r="E18" s="1183">
        <v>100748</v>
      </c>
      <c r="F18" s="1183">
        <v>9891</v>
      </c>
      <c r="G18" s="1183">
        <v>8631</v>
      </c>
      <c r="H18" s="1184">
        <v>276063</v>
      </c>
      <c r="I18" s="1182">
        <v>124616</v>
      </c>
      <c r="J18" s="1183">
        <v>30123</v>
      </c>
      <c r="K18" s="1183">
        <v>93689</v>
      </c>
      <c r="L18" s="1183">
        <v>9950</v>
      </c>
      <c r="M18" s="1183">
        <v>7472</v>
      </c>
      <c r="N18" s="1184">
        <v>265850</v>
      </c>
      <c r="O18" s="1182">
        <v>126089</v>
      </c>
      <c r="P18" s="1183">
        <v>28491</v>
      </c>
      <c r="Q18" s="1183">
        <v>81812</v>
      </c>
      <c r="R18" s="1183">
        <v>10302</v>
      </c>
      <c r="S18" s="1183">
        <v>7179</v>
      </c>
      <c r="T18" s="1184">
        <v>253873</v>
      </c>
    </row>
    <row r="19" spans="1:20" ht="17.25" customHeight="1" thickBot="1">
      <c r="A19" s="877"/>
      <c r="B19" s="878"/>
      <c r="C19" s="1185"/>
      <c r="D19" s="1185"/>
      <c r="E19" s="1185"/>
      <c r="F19" s="1185"/>
      <c r="G19" s="1185"/>
      <c r="H19" s="1185"/>
      <c r="I19" s="1185"/>
      <c r="J19" s="1185"/>
      <c r="K19" s="1185"/>
      <c r="L19" s="1185"/>
      <c r="M19" s="1185"/>
      <c r="N19" s="1185"/>
      <c r="O19" s="1185"/>
      <c r="P19" s="1185"/>
      <c r="Q19" s="1185"/>
      <c r="R19" s="1185"/>
      <c r="S19" s="1185"/>
      <c r="T19" s="1185"/>
    </row>
    <row r="20" spans="1:20" ht="17.25" customHeight="1">
      <c r="A20" s="1498" t="s">
        <v>73</v>
      </c>
      <c r="B20" s="1499"/>
      <c r="C20" s="1500">
        <v>10968</v>
      </c>
      <c r="D20" s="1501">
        <v>76</v>
      </c>
      <c r="E20" s="1501">
        <v>2354</v>
      </c>
      <c r="F20" s="1501">
        <v>230</v>
      </c>
      <c r="G20" s="1501">
        <v>485</v>
      </c>
      <c r="H20" s="1502">
        <v>14113</v>
      </c>
      <c r="I20" s="1500">
        <v>10799</v>
      </c>
      <c r="J20" s="1501">
        <v>71</v>
      </c>
      <c r="K20" s="1501">
        <v>2378</v>
      </c>
      <c r="L20" s="1501">
        <v>126</v>
      </c>
      <c r="M20" s="1501">
        <v>476</v>
      </c>
      <c r="N20" s="1502">
        <v>13850</v>
      </c>
      <c r="O20" s="1500">
        <v>10458</v>
      </c>
      <c r="P20" s="1501">
        <v>277</v>
      </c>
      <c r="Q20" s="1501">
        <v>2294</v>
      </c>
      <c r="R20" s="1501">
        <v>282</v>
      </c>
      <c r="S20" s="1501">
        <v>491</v>
      </c>
      <c r="T20" s="1502">
        <v>13802</v>
      </c>
    </row>
    <row r="21" spans="1:20" ht="20.100000000000001" customHeight="1">
      <c r="A21" s="1490" t="s">
        <v>868</v>
      </c>
      <c r="B21" s="1491"/>
      <c r="C21" s="1492">
        <v>114688</v>
      </c>
      <c r="D21" s="1503">
        <v>31061</v>
      </c>
      <c r="E21" s="1503">
        <v>98394</v>
      </c>
      <c r="F21" s="1503">
        <v>9661</v>
      </c>
      <c r="G21" s="1503">
        <v>8146</v>
      </c>
      <c r="H21" s="1494">
        <v>261950</v>
      </c>
      <c r="I21" s="1492">
        <v>113817</v>
      </c>
      <c r="J21" s="1503">
        <v>30052</v>
      </c>
      <c r="K21" s="1503">
        <v>91311</v>
      </c>
      <c r="L21" s="1503">
        <v>9824</v>
      </c>
      <c r="M21" s="1503">
        <v>6996</v>
      </c>
      <c r="N21" s="1494">
        <v>252000</v>
      </c>
      <c r="O21" s="1492">
        <v>115631</v>
      </c>
      <c r="P21" s="1503">
        <v>28214</v>
      </c>
      <c r="Q21" s="1503">
        <v>79518</v>
      </c>
      <c r="R21" s="1503">
        <v>10020</v>
      </c>
      <c r="S21" s="1503">
        <v>6688</v>
      </c>
      <c r="T21" s="1494">
        <v>240071</v>
      </c>
    </row>
    <row r="22" spans="1:20" ht="17.25" customHeight="1">
      <c r="A22" s="873" t="s">
        <v>462</v>
      </c>
      <c r="B22" s="874"/>
      <c r="C22" s="1187">
        <v>125656</v>
      </c>
      <c r="D22" s="1188">
        <v>31137</v>
      </c>
      <c r="E22" s="1188">
        <v>100748</v>
      </c>
      <c r="F22" s="1188">
        <v>9891</v>
      </c>
      <c r="G22" s="1188">
        <v>8631</v>
      </c>
      <c r="H22" s="1189">
        <v>276063</v>
      </c>
      <c r="I22" s="1187">
        <v>124616</v>
      </c>
      <c r="J22" s="1188">
        <v>30123</v>
      </c>
      <c r="K22" s="1188">
        <v>93689</v>
      </c>
      <c r="L22" s="1188">
        <v>9950</v>
      </c>
      <c r="M22" s="1188">
        <v>7472</v>
      </c>
      <c r="N22" s="1189">
        <v>265850</v>
      </c>
      <c r="O22" s="1187">
        <v>126089</v>
      </c>
      <c r="P22" s="1188">
        <v>28491</v>
      </c>
      <c r="Q22" s="1188">
        <v>81812</v>
      </c>
      <c r="R22" s="1188">
        <v>10302</v>
      </c>
      <c r="S22" s="1188">
        <v>7179</v>
      </c>
      <c r="T22" s="1189">
        <v>253873</v>
      </c>
    </row>
    <row r="23" spans="1:20" ht="32.25" customHeight="1">
      <c r="A23" s="556" t="s">
        <v>461</v>
      </c>
      <c r="B23" s="550"/>
      <c r="C23" s="1160"/>
      <c r="D23" s="1186"/>
      <c r="E23" s="1186"/>
      <c r="F23" s="1186"/>
      <c r="G23" s="1186"/>
      <c r="H23" s="1181"/>
      <c r="I23" s="1160"/>
      <c r="J23" s="1186"/>
      <c r="K23" s="1186"/>
      <c r="L23" s="1186"/>
      <c r="M23" s="1186"/>
      <c r="N23" s="1181"/>
      <c r="O23" s="1160"/>
      <c r="P23" s="1186"/>
      <c r="Q23" s="1186"/>
      <c r="R23" s="1186"/>
      <c r="S23" s="1186"/>
      <c r="T23" s="1181"/>
    </row>
    <row r="24" spans="1:20" ht="17.25" customHeight="1">
      <c r="A24" s="1490" t="s">
        <v>73</v>
      </c>
      <c r="B24" s="1491"/>
      <c r="C24" s="1492">
        <v>0</v>
      </c>
      <c r="D24" s="1503">
        <v>0</v>
      </c>
      <c r="E24" s="1503">
        <v>-2309</v>
      </c>
      <c r="F24" s="1503">
        <v>-10</v>
      </c>
      <c r="G24" s="1503">
        <v>0</v>
      </c>
      <c r="H24" s="1494">
        <v>-2319</v>
      </c>
      <c r="I24" s="1492">
        <v>0</v>
      </c>
      <c r="J24" s="1503">
        <v>0</v>
      </c>
      <c r="K24" s="1503">
        <v>-2320</v>
      </c>
      <c r="L24" s="1503">
        <v>-5</v>
      </c>
      <c r="M24" s="1503">
        <v>0</v>
      </c>
      <c r="N24" s="1494">
        <v>-2325</v>
      </c>
      <c r="O24" s="1492">
        <v>0</v>
      </c>
      <c r="P24" s="1503">
        <v>0</v>
      </c>
      <c r="Q24" s="1503">
        <v>-2152</v>
      </c>
      <c r="R24" s="1503">
        <v>-36</v>
      </c>
      <c r="S24" s="1503">
        <v>0</v>
      </c>
      <c r="T24" s="1494">
        <v>-2188</v>
      </c>
    </row>
    <row r="25" spans="1:20" ht="20.100000000000001" customHeight="1">
      <c r="A25" s="1490" t="s">
        <v>868</v>
      </c>
      <c r="B25" s="1491"/>
      <c r="C25" s="1492">
        <v>0</v>
      </c>
      <c r="D25" s="1503">
        <v>0</v>
      </c>
      <c r="E25" s="1503">
        <v>-92119</v>
      </c>
      <c r="F25" s="1503">
        <v>0</v>
      </c>
      <c r="G25" s="1503">
        <v>0</v>
      </c>
      <c r="H25" s="1494">
        <v>-92119</v>
      </c>
      <c r="I25" s="1492">
        <v>0</v>
      </c>
      <c r="J25" s="1503">
        <v>0</v>
      </c>
      <c r="K25" s="1503">
        <v>-85152</v>
      </c>
      <c r="L25" s="1503">
        <v>0</v>
      </c>
      <c r="M25" s="1503">
        <v>0</v>
      </c>
      <c r="N25" s="1494">
        <v>-85152</v>
      </c>
      <c r="O25" s="1492">
        <v>0</v>
      </c>
      <c r="P25" s="1503">
        <v>0</v>
      </c>
      <c r="Q25" s="1503">
        <v>-74517</v>
      </c>
      <c r="R25" s="1503">
        <v>0</v>
      </c>
      <c r="S25" s="1503">
        <v>0</v>
      </c>
      <c r="T25" s="1494">
        <v>-74517</v>
      </c>
    </row>
    <row r="26" spans="1:20" ht="17.25" customHeight="1" thickBot="1">
      <c r="A26" s="875" t="s">
        <v>642</v>
      </c>
      <c r="B26" s="876"/>
      <c r="C26" s="1190">
        <v>125656</v>
      </c>
      <c r="D26" s="1191">
        <v>31137</v>
      </c>
      <c r="E26" s="1191">
        <v>6320</v>
      </c>
      <c r="F26" s="1191">
        <v>9881</v>
      </c>
      <c r="G26" s="1191">
        <v>8631</v>
      </c>
      <c r="H26" s="1192">
        <v>181625</v>
      </c>
      <c r="I26" s="1190">
        <v>124616</v>
      </c>
      <c r="J26" s="1191">
        <v>30123</v>
      </c>
      <c r="K26" s="1191">
        <v>6217</v>
      </c>
      <c r="L26" s="1191">
        <v>9945</v>
      </c>
      <c r="M26" s="1191">
        <v>7472</v>
      </c>
      <c r="N26" s="1192">
        <v>178373</v>
      </c>
      <c r="O26" s="1190">
        <v>126089</v>
      </c>
      <c r="P26" s="1191">
        <v>28491</v>
      </c>
      <c r="Q26" s="1191">
        <v>5143</v>
      </c>
      <c r="R26" s="1191">
        <v>10266</v>
      </c>
      <c r="S26" s="1191">
        <v>7179</v>
      </c>
      <c r="T26" s="1192">
        <v>177168</v>
      </c>
    </row>
    <row r="27" spans="1:20" ht="17.25" customHeight="1" thickBot="1"/>
    <row r="28" spans="1:20" s="515" customFormat="1" ht="17.25" customHeight="1">
      <c r="C28" s="2319">
        <v>2016</v>
      </c>
      <c r="D28" s="2320"/>
      <c r="E28" s="2320"/>
      <c r="F28" s="2320"/>
      <c r="G28" s="2320"/>
      <c r="H28" s="2320"/>
      <c r="I28" s="2320"/>
      <c r="J28" s="2320"/>
      <c r="K28" s="2320"/>
      <c r="L28" s="2320"/>
      <c r="M28" s="2320"/>
      <c r="N28" s="2320"/>
      <c r="O28" s="2320"/>
      <c r="P28" s="2320"/>
      <c r="Q28" s="2320"/>
      <c r="R28" s="2320"/>
      <c r="S28" s="2320"/>
      <c r="T28" s="2321"/>
    </row>
    <row r="29" spans="1:20" ht="17.25" customHeight="1" thickBot="1">
      <c r="A29" s="514"/>
      <c r="B29" s="514"/>
      <c r="C29" s="2309" t="s">
        <v>2</v>
      </c>
      <c r="D29" s="2310"/>
      <c r="E29" s="2310"/>
      <c r="F29" s="2310"/>
      <c r="G29" s="2310"/>
      <c r="H29" s="2311"/>
      <c r="I29" s="2315" t="s">
        <v>3</v>
      </c>
      <c r="J29" s="2316"/>
      <c r="K29" s="2316"/>
      <c r="L29" s="2316"/>
      <c r="M29" s="2316"/>
      <c r="N29" s="2317"/>
      <c r="O29" s="2318" t="s">
        <v>4</v>
      </c>
      <c r="P29" s="2316"/>
      <c r="Q29" s="2316"/>
      <c r="R29" s="2316"/>
      <c r="S29" s="2316"/>
      <c r="T29" s="2316"/>
    </row>
    <row r="30" spans="1:20" ht="51" customHeight="1" thickBot="1">
      <c r="A30" s="543" t="s">
        <v>172</v>
      </c>
      <c r="B30" s="323"/>
      <c r="C30" s="1979" t="s">
        <v>193</v>
      </c>
      <c r="D30" s="1980" t="s">
        <v>194</v>
      </c>
      <c r="E30" s="1980" t="s">
        <v>960</v>
      </c>
      <c r="F30" s="1980" t="s">
        <v>69</v>
      </c>
      <c r="G30" s="1980" t="s">
        <v>559</v>
      </c>
      <c r="H30" s="1981" t="s">
        <v>5</v>
      </c>
      <c r="I30" s="1979" t="s">
        <v>193</v>
      </c>
      <c r="J30" s="1980" t="s">
        <v>194</v>
      </c>
      <c r="K30" s="1980" t="s">
        <v>961</v>
      </c>
      <c r="L30" s="1980" t="s">
        <v>69</v>
      </c>
      <c r="M30" s="1980" t="s">
        <v>559</v>
      </c>
      <c r="N30" s="1982" t="s">
        <v>5</v>
      </c>
      <c r="O30" s="1979" t="s">
        <v>193</v>
      </c>
      <c r="P30" s="1980" t="s">
        <v>194</v>
      </c>
      <c r="Q30" s="1980" t="s">
        <v>960</v>
      </c>
      <c r="R30" s="1980" t="s">
        <v>69</v>
      </c>
      <c r="S30" s="1980" t="s">
        <v>560</v>
      </c>
      <c r="T30" s="1981" t="s">
        <v>5</v>
      </c>
    </row>
    <row r="31" spans="1:20" ht="17.25" customHeight="1">
      <c r="A31" s="544" t="s">
        <v>9</v>
      </c>
      <c r="B31" s="529"/>
      <c r="C31" s="545"/>
      <c r="D31" s="546"/>
      <c r="E31" s="546"/>
      <c r="F31" s="546"/>
      <c r="G31" s="546"/>
      <c r="H31" s="547"/>
      <c r="I31" s="545"/>
      <c r="J31" s="546"/>
      <c r="K31" s="546"/>
      <c r="L31" s="546"/>
      <c r="M31" s="546"/>
      <c r="N31" s="548"/>
      <c r="O31" s="545"/>
      <c r="P31" s="546"/>
      <c r="Q31" s="546"/>
      <c r="R31" s="546"/>
      <c r="S31" s="546"/>
      <c r="T31" s="547"/>
    </row>
    <row r="32" spans="1:20" ht="17.25" customHeight="1">
      <c r="A32" s="549" t="s">
        <v>841</v>
      </c>
      <c r="B32" s="550"/>
      <c r="C32" s="1160">
        <v>41590</v>
      </c>
      <c r="D32" s="1161">
        <v>5977</v>
      </c>
      <c r="E32" s="1161">
        <v>0</v>
      </c>
      <c r="F32" s="1161">
        <v>0</v>
      </c>
      <c r="G32" s="1161">
        <v>0</v>
      </c>
      <c r="H32" s="1181">
        <v>47567</v>
      </c>
      <c r="I32" s="1160">
        <v>38577</v>
      </c>
      <c r="J32" s="1161">
        <v>5859</v>
      </c>
      <c r="K32" s="1161">
        <v>0</v>
      </c>
      <c r="L32" s="1161">
        <v>0</v>
      </c>
      <c r="M32" s="1161">
        <v>0</v>
      </c>
      <c r="N32" s="1181">
        <v>44436</v>
      </c>
      <c r="O32" s="1160">
        <v>39234</v>
      </c>
      <c r="P32" s="1161">
        <v>5785</v>
      </c>
      <c r="Q32" s="1161">
        <v>0</v>
      </c>
      <c r="R32" s="1161">
        <v>0</v>
      </c>
      <c r="S32" s="1161">
        <v>0</v>
      </c>
      <c r="T32" s="1181">
        <v>45019</v>
      </c>
    </row>
    <row r="33" spans="1:20" ht="17.25" customHeight="1">
      <c r="A33" s="549" t="s">
        <v>192</v>
      </c>
      <c r="B33" s="550"/>
      <c r="C33" s="1160">
        <v>2763</v>
      </c>
      <c r="D33" s="1161">
        <v>2929</v>
      </c>
      <c r="E33" s="1161">
        <v>0</v>
      </c>
      <c r="F33" s="1161">
        <v>0</v>
      </c>
      <c r="G33" s="1161">
        <v>0</v>
      </c>
      <c r="H33" s="1181">
        <v>5692</v>
      </c>
      <c r="I33" s="1160">
        <v>2688</v>
      </c>
      <c r="J33" s="1161">
        <v>2754</v>
      </c>
      <c r="K33" s="1161">
        <v>0</v>
      </c>
      <c r="L33" s="1161">
        <v>0</v>
      </c>
      <c r="M33" s="1161">
        <v>0</v>
      </c>
      <c r="N33" s="1181">
        <v>5442</v>
      </c>
      <c r="O33" s="1160">
        <v>2660</v>
      </c>
      <c r="P33" s="1161">
        <v>2445</v>
      </c>
      <c r="Q33" s="1161">
        <v>0</v>
      </c>
      <c r="R33" s="1161">
        <v>0</v>
      </c>
      <c r="S33" s="1161">
        <v>0</v>
      </c>
      <c r="T33" s="1181">
        <v>5105</v>
      </c>
    </row>
    <row r="34" spans="1:20" ht="17.25" customHeight="1">
      <c r="A34" s="549" t="s">
        <v>70</v>
      </c>
      <c r="B34" s="550"/>
      <c r="C34" s="1160">
        <v>14014</v>
      </c>
      <c r="D34" s="1161">
        <v>1279</v>
      </c>
      <c r="E34" s="1161">
        <v>0</v>
      </c>
      <c r="F34" s="1161">
        <v>0</v>
      </c>
      <c r="G34" s="1161">
        <v>13</v>
      </c>
      <c r="H34" s="1181">
        <v>15306</v>
      </c>
      <c r="I34" s="1160">
        <v>13709</v>
      </c>
      <c r="J34" s="1161">
        <v>1253</v>
      </c>
      <c r="K34" s="1161">
        <v>0</v>
      </c>
      <c r="L34" s="1161">
        <v>0</v>
      </c>
      <c r="M34" s="1161">
        <v>13</v>
      </c>
      <c r="N34" s="1181">
        <v>14975</v>
      </c>
      <c r="O34" s="1160">
        <v>13892</v>
      </c>
      <c r="P34" s="1161">
        <v>1304</v>
      </c>
      <c r="Q34" s="1161">
        <v>0</v>
      </c>
      <c r="R34" s="1161">
        <v>0</v>
      </c>
      <c r="S34" s="1161">
        <v>13</v>
      </c>
      <c r="T34" s="1181">
        <v>15209</v>
      </c>
    </row>
    <row r="35" spans="1:20" ht="17.25" customHeight="1">
      <c r="A35" s="551"/>
      <c r="B35" s="552"/>
      <c r="C35" s="1172">
        <v>58367</v>
      </c>
      <c r="D35" s="1173">
        <v>10185</v>
      </c>
      <c r="E35" s="1173">
        <v>0</v>
      </c>
      <c r="F35" s="1173">
        <v>0</v>
      </c>
      <c r="G35" s="1173">
        <v>13</v>
      </c>
      <c r="H35" s="1180">
        <v>68565</v>
      </c>
      <c r="I35" s="1172">
        <v>54974</v>
      </c>
      <c r="J35" s="1173">
        <v>9866</v>
      </c>
      <c r="K35" s="1173">
        <v>0</v>
      </c>
      <c r="L35" s="1173">
        <v>0</v>
      </c>
      <c r="M35" s="1173">
        <v>13</v>
      </c>
      <c r="N35" s="1180">
        <v>64853</v>
      </c>
      <c r="O35" s="1172">
        <v>55786</v>
      </c>
      <c r="P35" s="1173">
        <v>9534</v>
      </c>
      <c r="Q35" s="1173">
        <v>0</v>
      </c>
      <c r="R35" s="1173">
        <v>0</v>
      </c>
      <c r="S35" s="1173">
        <v>13</v>
      </c>
      <c r="T35" s="1180">
        <v>65333</v>
      </c>
    </row>
    <row r="36" spans="1:20" ht="17.25" customHeight="1">
      <c r="A36" s="553" t="s">
        <v>71</v>
      </c>
      <c r="B36" s="550"/>
      <c r="C36" s="1160"/>
      <c r="D36" s="1161"/>
      <c r="E36" s="1161"/>
      <c r="F36" s="1161"/>
      <c r="G36" s="1161"/>
      <c r="H36" s="1181"/>
      <c r="I36" s="1160"/>
      <c r="J36" s="1161"/>
      <c r="K36" s="1161"/>
      <c r="L36" s="1161"/>
      <c r="M36" s="1161"/>
      <c r="N36" s="1181"/>
      <c r="O36" s="1160"/>
      <c r="P36" s="1161"/>
      <c r="Q36" s="1161"/>
      <c r="R36" s="1161"/>
      <c r="S36" s="1161"/>
      <c r="T36" s="1181"/>
    </row>
    <row r="37" spans="1:20" ht="17.25" customHeight="1">
      <c r="A37" s="549" t="s">
        <v>66</v>
      </c>
      <c r="B37" s="550"/>
      <c r="C37" s="1160">
        <v>41348</v>
      </c>
      <c r="D37" s="1161">
        <v>13376</v>
      </c>
      <c r="E37" s="1161">
        <v>6842</v>
      </c>
      <c r="F37" s="1161">
        <v>11</v>
      </c>
      <c r="G37" s="1161">
        <v>2824</v>
      </c>
      <c r="H37" s="1181">
        <v>64401</v>
      </c>
      <c r="I37" s="1160">
        <v>40855</v>
      </c>
      <c r="J37" s="1161">
        <v>13360</v>
      </c>
      <c r="K37" s="1161">
        <v>4588</v>
      </c>
      <c r="L37" s="1161">
        <v>7</v>
      </c>
      <c r="M37" s="1161">
        <v>2710</v>
      </c>
      <c r="N37" s="1181">
        <v>61520</v>
      </c>
      <c r="O37" s="1160">
        <v>40053</v>
      </c>
      <c r="P37" s="1161">
        <v>13283</v>
      </c>
      <c r="Q37" s="1161">
        <v>5142</v>
      </c>
      <c r="R37" s="1161">
        <v>6</v>
      </c>
      <c r="S37" s="1161">
        <v>2592</v>
      </c>
      <c r="T37" s="1181">
        <v>61076</v>
      </c>
    </row>
    <row r="38" spans="1:20" ht="17.25" customHeight="1">
      <c r="A38" s="549" t="s">
        <v>67</v>
      </c>
      <c r="B38" s="550"/>
      <c r="C38" s="1160">
        <v>24345</v>
      </c>
      <c r="D38" s="1161">
        <v>3592</v>
      </c>
      <c r="E38" s="1161">
        <v>14956</v>
      </c>
      <c r="F38" s="1161">
        <v>301</v>
      </c>
      <c r="G38" s="1161">
        <v>108</v>
      </c>
      <c r="H38" s="1181">
        <v>43302</v>
      </c>
      <c r="I38" s="1160">
        <v>19032</v>
      </c>
      <c r="J38" s="1161">
        <v>3829</v>
      </c>
      <c r="K38" s="1161">
        <v>12175</v>
      </c>
      <c r="L38" s="1161">
        <v>321</v>
      </c>
      <c r="M38" s="1161">
        <v>107</v>
      </c>
      <c r="N38" s="1181">
        <v>35464</v>
      </c>
      <c r="O38" s="1160">
        <v>21927</v>
      </c>
      <c r="P38" s="1161">
        <v>3923</v>
      </c>
      <c r="Q38" s="1161">
        <v>9779</v>
      </c>
      <c r="R38" s="1161">
        <v>306</v>
      </c>
      <c r="S38" s="1161">
        <v>132</v>
      </c>
      <c r="T38" s="1181">
        <v>36067</v>
      </c>
    </row>
    <row r="39" spans="1:20" ht="17.25" customHeight="1">
      <c r="A39" s="549" t="s">
        <v>218</v>
      </c>
      <c r="B39" s="550"/>
      <c r="C39" s="1160">
        <v>3398</v>
      </c>
      <c r="D39" s="1161">
        <v>347</v>
      </c>
      <c r="E39" s="1161">
        <v>58296</v>
      </c>
      <c r="F39" s="1161">
        <v>463</v>
      </c>
      <c r="G39" s="1161">
        <v>558</v>
      </c>
      <c r="H39" s="1181">
        <v>63062</v>
      </c>
      <c r="I39" s="1160">
        <v>3793</v>
      </c>
      <c r="J39" s="1161">
        <v>344</v>
      </c>
      <c r="K39" s="1161">
        <v>50981</v>
      </c>
      <c r="L39" s="1161">
        <v>640</v>
      </c>
      <c r="M39" s="1161">
        <v>633</v>
      </c>
      <c r="N39" s="1181">
        <v>56391</v>
      </c>
      <c r="O39" s="1160">
        <v>3468</v>
      </c>
      <c r="P39" s="1161">
        <v>301</v>
      </c>
      <c r="Q39" s="1161">
        <v>52256</v>
      </c>
      <c r="R39" s="1161">
        <v>541</v>
      </c>
      <c r="S39" s="1161">
        <v>662</v>
      </c>
      <c r="T39" s="1181">
        <v>57228</v>
      </c>
    </row>
    <row r="40" spans="1:20" ht="17.25" customHeight="1">
      <c r="A40" s="551"/>
      <c r="B40" s="552"/>
      <c r="C40" s="1172">
        <v>69091</v>
      </c>
      <c r="D40" s="1173">
        <v>17315</v>
      </c>
      <c r="E40" s="1173">
        <v>80094</v>
      </c>
      <c r="F40" s="1173">
        <v>775</v>
      </c>
      <c r="G40" s="1173">
        <v>3490</v>
      </c>
      <c r="H40" s="1180">
        <v>170765</v>
      </c>
      <c r="I40" s="1172">
        <v>63680</v>
      </c>
      <c r="J40" s="1173">
        <v>17533</v>
      </c>
      <c r="K40" s="1173">
        <v>67744</v>
      </c>
      <c r="L40" s="1173">
        <v>968</v>
      </c>
      <c r="M40" s="1173">
        <v>3450</v>
      </c>
      <c r="N40" s="1180">
        <v>153375</v>
      </c>
      <c r="O40" s="1172">
        <v>65448</v>
      </c>
      <c r="P40" s="1173">
        <v>17507</v>
      </c>
      <c r="Q40" s="1173">
        <v>67177</v>
      </c>
      <c r="R40" s="1173">
        <v>853</v>
      </c>
      <c r="S40" s="1173">
        <v>3386</v>
      </c>
      <c r="T40" s="1180">
        <v>154371</v>
      </c>
    </row>
    <row r="41" spans="1:20" ht="17.25" customHeight="1">
      <c r="A41" s="1490" t="s">
        <v>72</v>
      </c>
      <c r="B41" s="1491"/>
      <c r="C41" s="1492">
        <v>0</v>
      </c>
      <c r="D41" s="1493">
        <v>0</v>
      </c>
      <c r="E41" s="1493">
        <v>0</v>
      </c>
      <c r="F41" s="1493">
        <v>9683</v>
      </c>
      <c r="G41" s="1493">
        <v>0</v>
      </c>
      <c r="H41" s="1494">
        <v>9683</v>
      </c>
      <c r="I41" s="1492">
        <v>0</v>
      </c>
      <c r="J41" s="1493">
        <v>0</v>
      </c>
      <c r="K41" s="1493">
        <v>0</v>
      </c>
      <c r="L41" s="1493">
        <v>10607</v>
      </c>
      <c r="M41" s="1493">
        <v>0</v>
      </c>
      <c r="N41" s="1494">
        <v>10607</v>
      </c>
      <c r="O41" s="1492">
        <v>0</v>
      </c>
      <c r="P41" s="1493">
        <v>0</v>
      </c>
      <c r="Q41" s="1493">
        <v>0</v>
      </c>
      <c r="R41" s="1493">
        <v>11428</v>
      </c>
      <c r="S41" s="1493">
        <v>0</v>
      </c>
      <c r="T41" s="1494">
        <v>11428</v>
      </c>
    </row>
    <row r="42" spans="1:20" ht="17.25" customHeight="1">
      <c r="A42" s="1490" t="s">
        <v>20</v>
      </c>
      <c r="B42" s="1491"/>
      <c r="C42" s="1495">
        <v>636</v>
      </c>
      <c r="D42" s="1496">
        <v>0</v>
      </c>
      <c r="E42" s="1496">
        <v>0</v>
      </c>
      <c r="F42" s="1496">
        <v>0</v>
      </c>
      <c r="G42" s="1496">
        <v>2541</v>
      </c>
      <c r="H42" s="1497">
        <v>3177</v>
      </c>
      <c r="I42" s="1495">
        <v>634</v>
      </c>
      <c r="J42" s="1496">
        <v>0</v>
      </c>
      <c r="K42" s="1496">
        <v>0</v>
      </c>
      <c r="L42" s="1496">
        <v>0</v>
      </c>
      <c r="M42" s="1496">
        <v>2444</v>
      </c>
      <c r="N42" s="1497">
        <v>3078</v>
      </c>
      <c r="O42" s="1495">
        <v>647</v>
      </c>
      <c r="P42" s="1496">
        <v>0</v>
      </c>
      <c r="Q42" s="1496">
        <v>0</v>
      </c>
      <c r="R42" s="1496">
        <v>0</v>
      </c>
      <c r="S42" s="1496">
        <v>2311</v>
      </c>
      <c r="T42" s="1497">
        <v>2958</v>
      </c>
    </row>
    <row r="43" spans="1:20" ht="17.25" customHeight="1" thickBot="1">
      <c r="A43" s="557" t="s">
        <v>462</v>
      </c>
      <c r="B43" s="555"/>
      <c r="C43" s="1182">
        <v>128094</v>
      </c>
      <c r="D43" s="1183">
        <v>27500</v>
      </c>
      <c r="E43" s="1183">
        <v>80094</v>
      </c>
      <c r="F43" s="1183">
        <v>10458</v>
      </c>
      <c r="G43" s="1183">
        <v>6044</v>
      </c>
      <c r="H43" s="1184">
        <v>252190</v>
      </c>
      <c r="I43" s="1182">
        <v>119288</v>
      </c>
      <c r="J43" s="1183">
        <v>27399</v>
      </c>
      <c r="K43" s="1183">
        <v>67744</v>
      </c>
      <c r="L43" s="1183">
        <v>11575</v>
      </c>
      <c r="M43" s="1183">
        <v>5907</v>
      </c>
      <c r="N43" s="1184">
        <v>231913</v>
      </c>
      <c r="O43" s="1182">
        <v>121881</v>
      </c>
      <c r="P43" s="1183">
        <v>27041</v>
      </c>
      <c r="Q43" s="1183">
        <v>67177</v>
      </c>
      <c r="R43" s="1183">
        <v>12281</v>
      </c>
      <c r="S43" s="1183">
        <v>5710</v>
      </c>
      <c r="T43" s="1184">
        <v>234090</v>
      </c>
    </row>
    <row r="44" spans="1:20" ht="17.25" customHeight="1" thickBot="1">
      <c r="A44" s="877"/>
      <c r="B44" s="878"/>
      <c r="C44" s="1185"/>
      <c r="D44" s="1185"/>
      <c r="E44" s="1185"/>
      <c r="F44" s="1185"/>
      <c r="G44" s="1185"/>
      <c r="H44" s="1185"/>
      <c r="I44" s="1185"/>
      <c r="J44" s="1185"/>
      <c r="K44" s="1185"/>
      <c r="L44" s="1185"/>
      <c r="M44" s="1185"/>
      <c r="N44" s="1185"/>
      <c r="O44" s="1185"/>
      <c r="P44" s="1185"/>
      <c r="Q44" s="1185"/>
      <c r="R44" s="1185"/>
      <c r="S44" s="1185"/>
      <c r="T44" s="1185"/>
    </row>
    <row r="45" spans="1:20" ht="17.25" customHeight="1">
      <c r="A45" s="1490" t="s">
        <v>73</v>
      </c>
      <c r="B45" s="1491"/>
      <c r="C45" s="1500">
        <v>10851</v>
      </c>
      <c r="D45" s="1501">
        <v>455</v>
      </c>
      <c r="E45" s="1501">
        <v>2058</v>
      </c>
      <c r="F45" s="1501">
        <v>238</v>
      </c>
      <c r="G45" s="1501">
        <v>453</v>
      </c>
      <c r="H45" s="1502">
        <v>14055</v>
      </c>
      <c r="I45" s="1500">
        <v>9295</v>
      </c>
      <c r="J45" s="1501">
        <v>407</v>
      </c>
      <c r="K45" s="1501">
        <v>1796</v>
      </c>
      <c r="L45" s="1501">
        <v>518</v>
      </c>
      <c r="M45" s="1501">
        <v>410</v>
      </c>
      <c r="N45" s="1502">
        <v>12426</v>
      </c>
      <c r="O45" s="1500">
        <v>9588</v>
      </c>
      <c r="P45" s="1501">
        <v>419</v>
      </c>
      <c r="Q45" s="1501">
        <v>1406</v>
      </c>
      <c r="R45" s="1501">
        <v>585</v>
      </c>
      <c r="S45" s="1501">
        <v>401</v>
      </c>
      <c r="T45" s="1502">
        <v>12399</v>
      </c>
    </row>
    <row r="46" spans="1:20" ht="20.100000000000001" customHeight="1">
      <c r="A46" s="1490" t="s">
        <v>868</v>
      </c>
      <c r="B46" s="1491"/>
      <c r="C46" s="1492">
        <v>117243</v>
      </c>
      <c r="D46" s="1503">
        <v>27045</v>
      </c>
      <c r="E46" s="1503">
        <v>78036</v>
      </c>
      <c r="F46" s="1503">
        <v>10220</v>
      </c>
      <c r="G46" s="1503">
        <v>5591</v>
      </c>
      <c r="H46" s="1494">
        <v>238135</v>
      </c>
      <c r="I46" s="1492">
        <v>109993</v>
      </c>
      <c r="J46" s="1503">
        <v>26992</v>
      </c>
      <c r="K46" s="1503">
        <v>65948</v>
      </c>
      <c r="L46" s="1503">
        <v>11057</v>
      </c>
      <c r="M46" s="1503">
        <v>5497</v>
      </c>
      <c r="N46" s="1494">
        <v>219487</v>
      </c>
      <c r="O46" s="1492">
        <v>112293</v>
      </c>
      <c r="P46" s="1503">
        <v>26622</v>
      </c>
      <c r="Q46" s="1503">
        <v>65771</v>
      </c>
      <c r="R46" s="1503">
        <v>11696</v>
      </c>
      <c r="S46" s="1503">
        <v>5309</v>
      </c>
      <c r="T46" s="1494">
        <v>221691</v>
      </c>
    </row>
    <row r="47" spans="1:20" ht="17.25" customHeight="1">
      <c r="A47" s="1330" t="s">
        <v>462</v>
      </c>
      <c r="B47" s="1331"/>
      <c r="C47" s="1187">
        <v>128094</v>
      </c>
      <c r="D47" s="1188">
        <v>27500</v>
      </c>
      <c r="E47" s="1188">
        <v>80094</v>
      </c>
      <c r="F47" s="1188">
        <v>10458</v>
      </c>
      <c r="G47" s="1188">
        <v>6044</v>
      </c>
      <c r="H47" s="1189">
        <v>252190</v>
      </c>
      <c r="I47" s="1187">
        <v>119288</v>
      </c>
      <c r="J47" s="1188">
        <v>27399</v>
      </c>
      <c r="K47" s="1188">
        <v>67744</v>
      </c>
      <c r="L47" s="1188">
        <v>11575</v>
      </c>
      <c r="M47" s="1188">
        <v>5907</v>
      </c>
      <c r="N47" s="1189">
        <v>231913</v>
      </c>
      <c r="O47" s="1187">
        <v>121881</v>
      </c>
      <c r="P47" s="1188">
        <v>27041</v>
      </c>
      <c r="Q47" s="1188">
        <v>67177</v>
      </c>
      <c r="R47" s="1188">
        <v>12281</v>
      </c>
      <c r="S47" s="1188">
        <v>5710</v>
      </c>
      <c r="T47" s="1189">
        <v>234090</v>
      </c>
    </row>
    <row r="48" spans="1:20" ht="32.25" customHeight="1">
      <c r="A48" s="556" t="s">
        <v>461</v>
      </c>
      <c r="B48" s="550"/>
      <c r="C48" s="1160"/>
      <c r="D48" s="1186"/>
      <c r="E48" s="1186"/>
      <c r="F48" s="1186"/>
      <c r="G48" s="1186"/>
      <c r="H48" s="1181"/>
      <c r="I48" s="1160"/>
      <c r="J48" s="1186"/>
      <c r="K48" s="1186"/>
      <c r="L48" s="1186"/>
      <c r="M48" s="1186"/>
      <c r="N48" s="1181"/>
      <c r="O48" s="1160"/>
      <c r="P48" s="1186"/>
      <c r="Q48" s="1186"/>
      <c r="R48" s="1186"/>
      <c r="S48" s="1186"/>
      <c r="T48" s="1181"/>
    </row>
    <row r="49" spans="1:22" ht="17.25" customHeight="1">
      <c r="A49" s="1490" t="s">
        <v>73</v>
      </c>
      <c r="B49" s="1491"/>
      <c r="C49" s="1492">
        <v>0</v>
      </c>
      <c r="D49" s="1503">
        <v>0</v>
      </c>
      <c r="E49" s="1503">
        <v>-2000</v>
      </c>
      <c r="F49" s="1503">
        <v>-32</v>
      </c>
      <c r="G49" s="1503">
        <v>0</v>
      </c>
      <c r="H49" s="1494">
        <v>-2032</v>
      </c>
      <c r="I49" s="1492">
        <v>0</v>
      </c>
      <c r="J49" s="1503">
        <v>0</v>
      </c>
      <c r="K49" s="1503">
        <v>-1764</v>
      </c>
      <c r="L49" s="1503">
        <v>-400</v>
      </c>
      <c r="M49" s="1503">
        <v>0</v>
      </c>
      <c r="N49" s="1494">
        <v>-2164</v>
      </c>
      <c r="O49" s="1492">
        <v>0</v>
      </c>
      <c r="P49" s="1503">
        <v>0</v>
      </c>
      <c r="Q49" s="1503">
        <v>-1379</v>
      </c>
      <c r="R49" s="1503">
        <v>-369</v>
      </c>
      <c r="S49" s="1503">
        <v>0</v>
      </c>
      <c r="T49" s="1494">
        <v>-1748</v>
      </c>
    </row>
    <row r="50" spans="1:22" ht="20.100000000000001" customHeight="1">
      <c r="A50" s="1490" t="s">
        <v>868</v>
      </c>
      <c r="B50" s="1491"/>
      <c r="C50" s="1492">
        <v>0</v>
      </c>
      <c r="D50" s="1503">
        <v>0</v>
      </c>
      <c r="E50" s="1503">
        <v>-66866</v>
      </c>
      <c r="F50" s="1503">
        <v>0</v>
      </c>
      <c r="G50" s="1503">
        <v>0</v>
      </c>
      <c r="H50" s="1494">
        <v>-66866</v>
      </c>
      <c r="I50" s="1492">
        <v>0</v>
      </c>
      <c r="J50" s="1503">
        <v>0</v>
      </c>
      <c r="K50" s="1503">
        <v>-56595</v>
      </c>
      <c r="L50" s="1503">
        <v>0</v>
      </c>
      <c r="M50" s="1503">
        <v>0</v>
      </c>
      <c r="N50" s="1494">
        <v>-56595</v>
      </c>
      <c r="O50" s="1492">
        <v>0</v>
      </c>
      <c r="P50" s="1503">
        <v>0</v>
      </c>
      <c r="Q50" s="1503">
        <v>-55798</v>
      </c>
      <c r="R50" s="1503">
        <v>0</v>
      </c>
      <c r="S50" s="1503">
        <v>0</v>
      </c>
      <c r="T50" s="1494">
        <v>-55798</v>
      </c>
    </row>
    <row r="51" spans="1:22" ht="17.25" customHeight="1" thickBot="1">
      <c r="A51" s="875" t="s">
        <v>642</v>
      </c>
      <c r="B51" s="876"/>
      <c r="C51" s="1190">
        <v>128094</v>
      </c>
      <c r="D51" s="1191">
        <v>27500</v>
      </c>
      <c r="E51" s="1191">
        <v>11228</v>
      </c>
      <c r="F51" s="1191">
        <v>10426</v>
      </c>
      <c r="G51" s="1191">
        <v>6044</v>
      </c>
      <c r="H51" s="1192">
        <v>183292</v>
      </c>
      <c r="I51" s="1190">
        <v>119288</v>
      </c>
      <c r="J51" s="1191">
        <v>27399</v>
      </c>
      <c r="K51" s="1191">
        <v>9385</v>
      </c>
      <c r="L51" s="1191">
        <v>11175</v>
      </c>
      <c r="M51" s="1191">
        <v>5907</v>
      </c>
      <c r="N51" s="1192">
        <v>173154</v>
      </c>
      <c r="O51" s="1190">
        <v>121881</v>
      </c>
      <c r="P51" s="1191">
        <v>27041</v>
      </c>
      <c r="Q51" s="1191">
        <v>10000</v>
      </c>
      <c r="R51" s="1191">
        <v>11912</v>
      </c>
      <c r="S51" s="1191">
        <v>5710</v>
      </c>
      <c r="T51" s="1192">
        <v>176544</v>
      </c>
    </row>
    <row r="52" spans="1:22" ht="17.25" customHeight="1">
      <c r="A52" s="558"/>
      <c r="B52" s="558"/>
      <c r="C52" s="539"/>
      <c r="D52" s="539"/>
      <c r="E52" s="539"/>
      <c r="F52" s="539"/>
      <c r="G52" s="539"/>
      <c r="H52" s="539"/>
      <c r="I52" s="539"/>
      <c r="J52" s="539"/>
      <c r="K52" s="539"/>
      <c r="L52" s="539"/>
      <c r="M52" s="539"/>
      <c r="N52" s="539"/>
      <c r="O52" s="539"/>
      <c r="P52" s="539"/>
      <c r="Q52" s="539"/>
      <c r="R52" s="539"/>
      <c r="S52" s="539"/>
      <c r="T52" s="539"/>
    </row>
    <row r="53" spans="1:22" ht="17.25" customHeight="1">
      <c r="A53" s="2314" t="s">
        <v>670</v>
      </c>
      <c r="B53" s="2314"/>
      <c r="C53" s="2314"/>
      <c r="D53" s="2314"/>
      <c r="E53" s="2314"/>
      <c r="F53" s="2314"/>
      <c r="G53" s="2314"/>
      <c r="H53" s="2314"/>
      <c r="I53" s="2314"/>
      <c r="J53" s="2314"/>
      <c r="K53" s="2314"/>
      <c r="L53" s="2314"/>
      <c r="M53" s="2314"/>
      <c r="N53" s="2314"/>
      <c r="O53" s="2314"/>
      <c r="P53" s="2314"/>
      <c r="Q53" s="2314"/>
      <c r="R53" s="2314"/>
      <c r="S53" s="2314"/>
      <c r="T53" s="2314"/>
      <c r="U53" s="310"/>
      <c r="V53" s="310"/>
    </row>
    <row r="54" spans="1:22" ht="17.25" customHeight="1">
      <c r="A54" s="312" t="s">
        <v>747</v>
      </c>
    </row>
    <row r="55" spans="1:22" ht="17.25" customHeight="1">
      <c r="A55" s="2312"/>
      <c r="B55" s="2313"/>
      <c r="C55" s="2313"/>
      <c r="D55" s="2313"/>
      <c r="E55" s="2313"/>
      <c r="F55" s="2313"/>
      <c r="G55" s="2313"/>
      <c r="H55" s="2313"/>
      <c r="I55" s="2313"/>
      <c r="J55" s="2313"/>
      <c r="K55" s="2313"/>
      <c r="L55" s="2313"/>
      <c r="M55" s="2313"/>
      <c r="N55" s="2313"/>
      <c r="O55" s="2313"/>
      <c r="P55" s="2313"/>
      <c r="Q55" s="2313"/>
      <c r="R55" s="2313"/>
      <c r="S55" s="2313"/>
      <c r="T55" s="2313"/>
    </row>
    <row r="56" spans="1:22" ht="18" customHeight="1">
      <c r="A56" s="559"/>
      <c r="B56" s="560"/>
      <c r="C56" s="560"/>
      <c r="D56" s="560"/>
      <c r="E56" s="560"/>
      <c r="F56" s="560"/>
      <c r="G56" s="560"/>
      <c r="H56" s="560"/>
      <c r="I56" s="560"/>
      <c r="J56" s="560"/>
      <c r="K56" s="560"/>
      <c r="L56" s="560"/>
      <c r="M56" s="560"/>
      <c r="N56" s="560"/>
      <c r="O56" s="560"/>
      <c r="P56" s="560"/>
      <c r="Q56" s="560"/>
      <c r="R56" s="560"/>
      <c r="S56" s="560"/>
      <c r="T56" s="560"/>
    </row>
    <row r="57" spans="1:22" ht="18" customHeight="1">
      <c r="A57" s="559"/>
      <c r="B57" s="561"/>
      <c r="C57" s="561"/>
      <c r="D57" s="561"/>
      <c r="E57" s="561"/>
      <c r="F57" s="561"/>
      <c r="G57" s="561"/>
      <c r="H57" s="561"/>
      <c r="I57" s="561"/>
      <c r="J57" s="561"/>
      <c r="K57" s="561"/>
      <c r="L57" s="561"/>
      <c r="M57" s="561"/>
      <c r="N57" s="561"/>
      <c r="O57" s="561"/>
      <c r="P57" s="561"/>
      <c r="Q57" s="561"/>
      <c r="R57" s="561"/>
      <c r="S57" s="561"/>
      <c r="T57" s="561"/>
    </row>
    <row r="58" spans="1:22" ht="18" customHeight="1">
      <c r="A58" s="559"/>
      <c r="B58" s="561"/>
      <c r="C58" s="561"/>
      <c r="D58" s="561"/>
      <c r="E58" s="561"/>
      <c r="F58" s="561"/>
      <c r="G58" s="561"/>
      <c r="H58" s="561"/>
      <c r="I58" s="561"/>
      <c r="J58" s="561"/>
      <c r="K58" s="561"/>
      <c r="L58" s="561"/>
      <c r="M58" s="561"/>
      <c r="N58" s="561"/>
      <c r="O58" s="561"/>
      <c r="P58" s="561"/>
      <c r="Q58" s="561"/>
      <c r="R58" s="561"/>
      <c r="S58" s="561"/>
      <c r="T58" s="561"/>
    </row>
  </sheetData>
  <customSheetViews>
    <customSheetView guid="{8A450B70-B9B2-45BD-9C86-916B7D35EE29}" scale="50" showPageBreaks="1" zeroValues="0" fitToPage="1" printArea="1" view="pageBreakPreview">
      <selection activeCell="C5" sqref="C5:T5"/>
      <pageMargins left="0.27559055118110237" right="0.15748031496062992" top="0.27559055118110237" bottom="0.35433070866141736" header="0.19685039370078741" footer="0.19685039370078741"/>
      <printOptions horizontalCentered="1"/>
      <pageSetup scale="47" orientation="landscape" r:id="rId1"/>
      <headerFooter scaleWithDoc="0" alignWithMargins="0">
        <oddFooter>&amp;L&amp;"MetaBookLF-Roman,Italique"&amp;10National Bank of Canada - Supplementary Regulatory Capital Disclosure&amp;R&amp;"MetaBookLF-Roman,Italique"&amp;10page 11</oddFooter>
      </headerFooter>
    </customSheetView>
  </customSheetViews>
  <mergeCells count="12">
    <mergeCell ref="A1:T1"/>
    <mergeCell ref="O4:T4"/>
    <mergeCell ref="C4:H4"/>
    <mergeCell ref="A55:T55"/>
    <mergeCell ref="A53:T53"/>
    <mergeCell ref="I29:N29"/>
    <mergeCell ref="I4:N4"/>
    <mergeCell ref="C29:H29"/>
    <mergeCell ref="O29:T29"/>
    <mergeCell ref="C28:T28"/>
    <mergeCell ref="C3:N3"/>
    <mergeCell ref="O3:T3"/>
  </mergeCells>
  <printOptions horizontalCentered="1"/>
  <pageMargins left="0.31496062992125984" right="0.31496062992125984" top="0.39370078740157483" bottom="0.39370078740157483" header="0.19685039370078741" footer="0.19685039370078741"/>
  <pageSetup scale="4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34147" r:id="rId5">
          <objectPr defaultSize="0" autoPict="0" r:id="rId6">
            <anchor moveWithCells="1">
              <from>
                <xdr:col>0</xdr:col>
                <xdr:colOff>76200</xdr:colOff>
                <xdr:row>0</xdr:row>
                <xdr:rowOff>114300</xdr:rowOff>
              </from>
              <to>
                <xdr:col>0</xdr:col>
                <xdr:colOff>371475</xdr:colOff>
                <xdr:row>2</xdr:row>
                <xdr:rowOff>76200</xdr:rowOff>
              </to>
            </anchor>
          </objectPr>
        </oleObject>
      </mc:Choice>
      <mc:Fallback>
        <oleObject progId="Word.Document.8" shapeId="134147" r:id="rId5"/>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tabColor rgb="FF99FF99"/>
    <pageSetUpPr fitToPage="1"/>
  </sheetPr>
  <dimension ref="A1:M60"/>
  <sheetViews>
    <sheetView view="pageBreakPreview" zoomScale="85" zoomScaleNormal="75" zoomScaleSheetLayoutView="85" workbookViewId="0">
      <selection activeCell="E9" sqref="E9"/>
    </sheetView>
  </sheetViews>
  <sheetFormatPr defaultColWidth="7.109375" defaultRowHeight="14.25"/>
  <cols>
    <col min="1" max="1" width="2.77734375" style="562" customWidth="1"/>
    <col min="2" max="2" width="35.77734375" style="562" customWidth="1"/>
    <col min="3" max="4" width="15.77734375" style="562" customWidth="1"/>
    <col min="5" max="5" width="9.77734375" style="562" customWidth="1"/>
    <col min="6" max="10" width="17.77734375" style="562" customWidth="1"/>
    <col min="11" max="13" width="12.77734375" style="562" customWidth="1"/>
    <col min="14" max="16384" width="7.109375" style="562"/>
  </cols>
  <sheetData>
    <row r="1" spans="1:13" s="1621" customFormat="1" ht="36" customHeight="1">
      <c r="A1" s="2346" t="s">
        <v>939</v>
      </c>
      <c r="B1" s="2346"/>
      <c r="C1" s="2346"/>
      <c r="D1" s="2346"/>
      <c r="E1" s="2346"/>
      <c r="F1" s="2346"/>
      <c r="G1" s="2346"/>
      <c r="H1" s="2346"/>
      <c r="I1" s="2346"/>
      <c r="J1" s="2346"/>
      <c r="K1" s="2346"/>
      <c r="L1" s="2346"/>
      <c r="M1" s="2346"/>
    </row>
    <row r="2" spans="1:13" ht="12" customHeight="1" thickBot="1">
      <c r="A2" s="563"/>
      <c r="B2" s="563"/>
      <c r="C2" s="563"/>
      <c r="D2" s="563"/>
      <c r="E2" s="563"/>
      <c r="F2" s="563"/>
      <c r="G2" s="563"/>
      <c r="H2" s="563"/>
      <c r="I2" s="563"/>
      <c r="J2" s="563"/>
      <c r="K2" s="563"/>
      <c r="L2" s="563"/>
      <c r="M2" s="563"/>
    </row>
    <row r="3" spans="1:13" ht="17.25" customHeight="1">
      <c r="A3" s="564"/>
      <c r="B3" s="564"/>
      <c r="C3" s="564"/>
      <c r="D3" s="564"/>
      <c r="E3" s="2330">
        <v>2017</v>
      </c>
      <c r="F3" s="2331"/>
      <c r="G3" s="2331"/>
      <c r="H3" s="2331"/>
      <c r="I3" s="2331"/>
      <c r="J3" s="2331"/>
      <c r="K3" s="2331"/>
      <c r="L3" s="2331"/>
      <c r="M3" s="2332"/>
    </row>
    <row r="4" spans="1:13" ht="17.25" customHeight="1" thickBot="1">
      <c r="A4" s="566"/>
      <c r="B4" s="566"/>
      <c r="C4" s="565"/>
      <c r="D4" s="565"/>
      <c r="E4" s="2333" t="s">
        <v>3</v>
      </c>
      <c r="F4" s="2334"/>
      <c r="G4" s="2334"/>
      <c r="H4" s="2334"/>
      <c r="I4" s="2334"/>
      <c r="J4" s="2334"/>
      <c r="K4" s="2334"/>
      <c r="L4" s="2334"/>
      <c r="M4" s="2335"/>
    </row>
    <row r="5" spans="1:13" ht="26.1" customHeight="1">
      <c r="A5" s="566"/>
      <c r="B5" s="566"/>
      <c r="C5" s="566"/>
      <c r="D5" s="566"/>
      <c r="E5" s="2336" t="s">
        <v>37</v>
      </c>
      <c r="F5" s="2338" t="s">
        <v>684</v>
      </c>
      <c r="G5" s="2338" t="s">
        <v>685</v>
      </c>
      <c r="H5" s="2338" t="s">
        <v>686</v>
      </c>
      <c r="I5" s="2338" t="s">
        <v>687</v>
      </c>
      <c r="J5" s="2338" t="s">
        <v>845</v>
      </c>
      <c r="K5" s="2340" t="s">
        <v>528</v>
      </c>
      <c r="L5" s="2338" t="s">
        <v>527</v>
      </c>
      <c r="M5" s="2342" t="s">
        <v>859</v>
      </c>
    </row>
    <row r="6" spans="1:13" ht="26.1" customHeight="1" thickBot="1">
      <c r="A6" s="2353" t="s">
        <v>171</v>
      </c>
      <c r="B6" s="2353"/>
      <c r="C6" s="2353"/>
      <c r="D6" s="567"/>
      <c r="E6" s="2337"/>
      <c r="F6" s="2339"/>
      <c r="G6" s="2339"/>
      <c r="H6" s="2339"/>
      <c r="I6" s="2339"/>
      <c r="J6" s="2339"/>
      <c r="K6" s="2341"/>
      <c r="L6" s="2339"/>
      <c r="M6" s="2343"/>
    </row>
    <row r="7" spans="1:13" s="946" customFormat="1" ht="17.25" customHeight="1">
      <c r="A7" s="2324" t="s">
        <v>842</v>
      </c>
      <c r="B7" s="2325"/>
      <c r="C7" s="856" t="s">
        <v>683</v>
      </c>
      <c r="D7" s="857" t="s">
        <v>529</v>
      </c>
      <c r="E7" s="568"/>
      <c r="F7" s="569"/>
      <c r="G7" s="570"/>
      <c r="H7" s="571"/>
      <c r="I7" s="572"/>
      <c r="J7" s="572"/>
      <c r="K7" s="570"/>
      <c r="L7" s="570"/>
      <c r="M7" s="573"/>
    </row>
    <row r="8" spans="1:13" s="388" customFormat="1" ht="17.25" customHeight="1">
      <c r="A8" s="2328" t="s">
        <v>764</v>
      </c>
      <c r="B8" s="2329"/>
      <c r="C8" s="947" t="s">
        <v>530</v>
      </c>
      <c r="D8" s="949" t="s">
        <v>538</v>
      </c>
      <c r="E8" s="1361">
        <v>841</v>
      </c>
      <c r="F8" s="1161">
        <v>0</v>
      </c>
      <c r="G8" s="1363">
        <v>1</v>
      </c>
      <c r="H8" s="1364">
        <v>6.9999999999999999E-4</v>
      </c>
      <c r="I8" s="1365">
        <v>0.17499999999999999</v>
      </c>
      <c r="J8" s="1366">
        <v>3.1E-2</v>
      </c>
      <c r="K8" s="1367">
        <v>26</v>
      </c>
      <c r="L8" s="1368">
        <v>0.1</v>
      </c>
      <c r="M8" s="1369">
        <v>0.03</v>
      </c>
    </row>
    <row r="9" spans="1:13" s="388" customFormat="1" ht="20.100000000000001" customHeight="1">
      <c r="A9" s="943" t="s">
        <v>784</v>
      </c>
      <c r="B9" s="944"/>
      <c r="C9" s="945" t="s">
        <v>531</v>
      </c>
      <c r="D9" s="949" t="s">
        <v>539</v>
      </c>
      <c r="E9" s="1361">
        <v>864</v>
      </c>
      <c r="F9" s="2192">
        <v>0</v>
      </c>
      <c r="G9" s="1363">
        <v>1</v>
      </c>
      <c r="H9" s="1364">
        <v>3.0000000000000001E-3</v>
      </c>
      <c r="I9" s="1365">
        <v>0.10100000000000001</v>
      </c>
      <c r="J9" s="1366">
        <v>0.05</v>
      </c>
      <c r="K9" s="1367">
        <v>43</v>
      </c>
      <c r="L9" s="1368">
        <v>0.2</v>
      </c>
      <c r="M9" s="1369">
        <v>0.05</v>
      </c>
    </row>
    <row r="10" spans="1:13" s="388" customFormat="1" ht="17.25" customHeight="1">
      <c r="A10" s="943"/>
      <c r="B10" s="944"/>
      <c r="C10" s="945" t="s">
        <v>532</v>
      </c>
      <c r="D10" s="949" t="s">
        <v>540</v>
      </c>
      <c r="E10" s="1361">
        <v>498</v>
      </c>
      <c r="F10" s="2192">
        <v>0</v>
      </c>
      <c r="G10" s="1363">
        <v>1</v>
      </c>
      <c r="H10" s="1364">
        <v>7.7000000000000002E-3</v>
      </c>
      <c r="I10" s="1365">
        <v>5.3999999999999999E-2</v>
      </c>
      <c r="J10" s="1366">
        <v>5.5E-2</v>
      </c>
      <c r="K10" s="1367">
        <v>27</v>
      </c>
      <c r="L10" s="1368">
        <v>0.2</v>
      </c>
      <c r="M10" s="1369">
        <v>0.06</v>
      </c>
    </row>
    <row r="11" spans="1:13" s="388" customFormat="1" ht="17.25" customHeight="1">
      <c r="A11" s="943"/>
      <c r="B11" s="944"/>
      <c r="C11" s="945" t="s">
        <v>532</v>
      </c>
      <c r="D11" s="949" t="s">
        <v>541</v>
      </c>
      <c r="E11" s="1361">
        <v>331</v>
      </c>
      <c r="F11" s="2192">
        <v>0</v>
      </c>
      <c r="G11" s="1363">
        <v>1</v>
      </c>
      <c r="H11" s="1364">
        <v>1.7399999999999999E-2</v>
      </c>
      <c r="I11" s="1365">
        <v>3.4000000000000002E-2</v>
      </c>
      <c r="J11" s="1366">
        <v>5.8999999999999997E-2</v>
      </c>
      <c r="K11" s="1367">
        <v>20</v>
      </c>
      <c r="L11" s="1368">
        <v>0.2</v>
      </c>
      <c r="M11" s="1369">
        <v>7.0000000000000007E-2</v>
      </c>
    </row>
    <row r="12" spans="1:13" s="388" customFormat="1" ht="17.25" customHeight="1">
      <c r="A12" s="943"/>
      <c r="B12" s="944"/>
      <c r="C12" s="945" t="s">
        <v>81</v>
      </c>
      <c r="D12" s="949" t="s">
        <v>542</v>
      </c>
      <c r="E12" s="1361">
        <v>201</v>
      </c>
      <c r="F12" s="2192">
        <v>0</v>
      </c>
      <c r="G12" s="1363">
        <v>1</v>
      </c>
      <c r="H12" s="1364">
        <v>4.5999999999999999E-2</v>
      </c>
      <c r="I12" s="1365">
        <v>2.7E-2</v>
      </c>
      <c r="J12" s="1366">
        <v>8.3000000000000004E-2</v>
      </c>
      <c r="K12" s="1367">
        <v>17</v>
      </c>
      <c r="L12" s="1368">
        <v>0.2</v>
      </c>
      <c r="M12" s="1369">
        <v>0.1</v>
      </c>
    </row>
    <row r="13" spans="1:13" s="388" customFormat="1" ht="17.25" customHeight="1">
      <c r="A13" s="943"/>
      <c r="B13" s="944"/>
      <c r="C13" s="945" t="s">
        <v>533</v>
      </c>
      <c r="D13" s="949" t="s">
        <v>543</v>
      </c>
      <c r="E13" s="1361">
        <v>96</v>
      </c>
      <c r="F13" s="2192">
        <v>0</v>
      </c>
      <c r="G13" s="1363">
        <v>1</v>
      </c>
      <c r="H13" s="1364">
        <v>0.28060000000000002</v>
      </c>
      <c r="I13" s="1365">
        <v>2.5999999999999999E-2</v>
      </c>
      <c r="J13" s="1366">
        <v>0.13800000000000001</v>
      </c>
      <c r="K13" s="1367">
        <v>13</v>
      </c>
      <c r="L13" s="1368">
        <v>0.8</v>
      </c>
      <c r="M13" s="1369">
        <v>0.23</v>
      </c>
    </row>
    <row r="14" spans="1:13" s="388" customFormat="1" ht="17.25" customHeight="1">
      <c r="A14" s="943"/>
      <c r="B14" s="944"/>
      <c r="C14" s="945" t="s">
        <v>46</v>
      </c>
      <c r="D14" s="950">
        <v>1</v>
      </c>
      <c r="E14" s="1361">
        <v>68</v>
      </c>
      <c r="F14" s="2192">
        <v>0</v>
      </c>
      <c r="G14" s="1363">
        <v>1</v>
      </c>
      <c r="H14" s="1364">
        <v>1</v>
      </c>
      <c r="I14" s="1365">
        <v>2.7E-2</v>
      </c>
      <c r="J14" s="1366">
        <v>0.245</v>
      </c>
      <c r="K14" s="1367">
        <v>17</v>
      </c>
      <c r="L14" s="1368">
        <v>1</v>
      </c>
      <c r="M14" s="1369">
        <v>0.43</v>
      </c>
    </row>
    <row r="15" spans="1:13" s="388" customFormat="1" ht="17.25" customHeight="1" thickBot="1">
      <c r="A15" s="943"/>
      <c r="B15" s="944"/>
      <c r="C15" s="945"/>
      <c r="D15" s="950"/>
      <c r="E15" s="1370">
        <v>2899</v>
      </c>
      <c r="F15" s="1371">
        <v>0</v>
      </c>
      <c r="G15" s="1372">
        <v>1</v>
      </c>
      <c r="H15" s="1373">
        <v>4.0399999999999998E-2</v>
      </c>
      <c r="I15" s="1374">
        <v>9.7000000000000003E-2</v>
      </c>
      <c r="J15" s="1375">
        <v>5.6000000000000001E-2</v>
      </c>
      <c r="K15" s="1376">
        <v>163</v>
      </c>
      <c r="L15" s="1377">
        <v>2.7</v>
      </c>
      <c r="M15" s="1378">
        <v>7.0000000000000007E-2</v>
      </c>
    </row>
    <row r="16" spans="1:13" s="388" customFormat="1" ht="17.25" customHeight="1">
      <c r="A16" s="575"/>
      <c r="B16" s="576"/>
      <c r="C16" s="948"/>
      <c r="D16" s="951"/>
      <c r="E16" s="1349"/>
      <c r="F16" s="1350"/>
      <c r="G16" s="1351"/>
      <c r="H16" s="1352"/>
      <c r="I16" s="1353"/>
      <c r="J16" s="1354"/>
      <c r="K16" s="1355"/>
      <c r="L16" s="1356"/>
      <c r="M16" s="1357"/>
    </row>
    <row r="17" spans="1:13" s="388" customFormat="1" ht="17.25" customHeight="1">
      <c r="A17" s="2347" t="s">
        <v>785</v>
      </c>
      <c r="B17" s="2348"/>
      <c r="C17" s="947" t="s">
        <v>530</v>
      </c>
      <c r="D17" s="949" t="s">
        <v>538</v>
      </c>
      <c r="E17" s="1361">
        <v>4257</v>
      </c>
      <c r="F17" s="1362">
        <v>9902</v>
      </c>
      <c r="G17" s="1363">
        <v>0.56000000000000005</v>
      </c>
      <c r="H17" s="1364">
        <v>5.0000000000000001E-4</v>
      </c>
      <c r="I17" s="1365">
        <v>0.22500000000000001</v>
      </c>
      <c r="J17" s="1366">
        <v>3.1E-2</v>
      </c>
      <c r="K17" s="1367">
        <v>133</v>
      </c>
      <c r="L17" s="1368">
        <v>0.5</v>
      </c>
      <c r="M17" s="1369">
        <v>0.03</v>
      </c>
    </row>
    <row r="18" spans="1:13" s="388" customFormat="1" ht="17.25" customHeight="1">
      <c r="A18" s="2347"/>
      <c r="B18" s="2348"/>
      <c r="C18" s="945" t="s">
        <v>531</v>
      </c>
      <c r="D18" s="949" t="s">
        <v>539</v>
      </c>
      <c r="E18" s="1361">
        <v>1667</v>
      </c>
      <c r="F18" s="1362">
        <v>3877</v>
      </c>
      <c r="G18" s="1363">
        <v>0.71</v>
      </c>
      <c r="H18" s="1364">
        <v>2.5999999999999999E-3</v>
      </c>
      <c r="I18" s="1365">
        <v>0.23499999999999999</v>
      </c>
      <c r="J18" s="1366">
        <v>0.114</v>
      </c>
      <c r="K18" s="1367">
        <v>190</v>
      </c>
      <c r="L18" s="1368">
        <v>1</v>
      </c>
      <c r="M18" s="1369">
        <v>0.12</v>
      </c>
    </row>
    <row r="19" spans="1:13" s="388" customFormat="1" ht="17.25" customHeight="1">
      <c r="A19" s="577"/>
      <c r="B19" s="578"/>
      <c r="C19" s="945" t="s">
        <v>532</v>
      </c>
      <c r="D19" s="949" t="s">
        <v>540</v>
      </c>
      <c r="E19" s="1361">
        <v>150</v>
      </c>
      <c r="F19" s="1362">
        <v>181</v>
      </c>
      <c r="G19" s="1363">
        <v>0.86</v>
      </c>
      <c r="H19" s="1364">
        <v>7.1000000000000004E-3</v>
      </c>
      <c r="I19" s="1365">
        <v>0.24099999999999999</v>
      </c>
      <c r="J19" s="1366">
        <v>0.23899999999999999</v>
      </c>
      <c r="K19" s="1367">
        <v>36</v>
      </c>
      <c r="L19" s="1368">
        <v>0.3</v>
      </c>
      <c r="M19" s="1369">
        <v>0.26</v>
      </c>
    </row>
    <row r="20" spans="1:13" s="388" customFormat="1" ht="17.25" customHeight="1">
      <c r="A20" s="577"/>
      <c r="B20" s="578"/>
      <c r="C20" s="945" t="s">
        <v>532</v>
      </c>
      <c r="D20" s="949" t="s">
        <v>541</v>
      </c>
      <c r="E20" s="1361">
        <v>35</v>
      </c>
      <c r="F20" s="1362">
        <v>42</v>
      </c>
      <c r="G20" s="1363">
        <v>0.85</v>
      </c>
      <c r="H20" s="1364">
        <v>1.6299999999999999E-2</v>
      </c>
      <c r="I20" s="1365">
        <v>0.24099999999999999</v>
      </c>
      <c r="J20" s="1366">
        <v>0.41199999999999998</v>
      </c>
      <c r="K20" s="1367">
        <v>14</v>
      </c>
      <c r="L20" s="1368">
        <v>0.1</v>
      </c>
      <c r="M20" s="1369">
        <v>0.46</v>
      </c>
    </row>
    <row r="21" spans="1:13" s="388" customFormat="1" ht="17.25" customHeight="1">
      <c r="A21" s="577"/>
      <c r="B21" s="578"/>
      <c r="C21" s="945" t="s">
        <v>81</v>
      </c>
      <c r="D21" s="949" t="s">
        <v>542</v>
      </c>
      <c r="E21" s="1361">
        <v>11</v>
      </c>
      <c r="F21" s="1362">
        <v>13</v>
      </c>
      <c r="G21" s="1363">
        <v>0.84</v>
      </c>
      <c r="H21" s="1364">
        <v>4.0300000000000002E-2</v>
      </c>
      <c r="I21" s="1365">
        <v>0.23899999999999999</v>
      </c>
      <c r="J21" s="1366">
        <v>0.69399999999999995</v>
      </c>
      <c r="K21" s="1367">
        <v>7</v>
      </c>
      <c r="L21" s="1368">
        <v>0.1</v>
      </c>
      <c r="M21" s="1369">
        <v>0.81</v>
      </c>
    </row>
    <row r="22" spans="1:13" s="388" customFormat="1" ht="17.25" customHeight="1">
      <c r="A22" s="577"/>
      <c r="B22" s="578"/>
      <c r="C22" s="945" t="s">
        <v>533</v>
      </c>
      <c r="D22" s="949" t="s">
        <v>543</v>
      </c>
      <c r="E22" s="1361">
        <v>1</v>
      </c>
      <c r="F22" s="1362">
        <v>1</v>
      </c>
      <c r="G22" s="1363">
        <v>0.91</v>
      </c>
      <c r="H22" s="1364">
        <v>0.16700000000000001</v>
      </c>
      <c r="I22" s="1365">
        <v>0.25</v>
      </c>
      <c r="J22" s="1366">
        <v>1.3120000000000001</v>
      </c>
      <c r="K22" s="1367">
        <v>2</v>
      </c>
      <c r="L22" s="1368">
        <v>0.1</v>
      </c>
      <c r="M22" s="1369">
        <v>1.86</v>
      </c>
    </row>
    <row r="23" spans="1:13" s="388" customFormat="1" ht="17.25" customHeight="1">
      <c r="A23" s="577"/>
      <c r="B23" s="578"/>
      <c r="C23" s="945" t="s">
        <v>46</v>
      </c>
      <c r="D23" s="950">
        <v>1</v>
      </c>
      <c r="E23" s="1361">
        <v>1</v>
      </c>
      <c r="F23" s="1362">
        <v>2</v>
      </c>
      <c r="G23" s="1363">
        <v>0.76</v>
      </c>
      <c r="H23" s="1364">
        <v>1</v>
      </c>
      <c r="I23" s="1365">
        <v>0.23899999999999999</v>
      </c>
      <c r="J23" s="1366">
        <v>2.9809999999999999</v>
      </c>
      <c r="K23" s="1367">
        <v>4</v>
      </c>
      <c r="L23" s="1368">
        <v>0</v>
      </c>
      <c r="M23" s="1369">
        <v>2.98</v>
      </c>
    </row>
    <row r="24" spans="1:13" s="388" customFormat="1" ht="17.25" customHeight="1" thickBot="1">
      <c r="A24" s="577"/>
      <c r="B24" s="578"/>
      <c r="C24" s="945"/>
      <c r="D24" s="950"/>
      <c r="E24" s="1370">
        <v>6122</v>
      </c>
      <c r="F24" s="1371">
        <v>14018</v>
      </c>
      <c r="G24" s="1372">
        <v>0.61</v>
      </c>
      <c r="H24" s="1373">
        <v>1.6999999999999999E-3</v>
      </c>
      <c r="I24" s="1374">
        <v>0.22800000000000001</v>
      </c>
      <c r="J24" s="1375">
        <v>6.3E-2</v>
      </c>
      <c r="K24" s="1376">
        <v>386</v>
      </c>
      <c r="L24" s="1377">
        <v>2.1</v>
      </c>
      <c r="M24" s="1378">
        <v>7.0000000000000007E-2</v>
      </c>
    </row>
    <row r="25" spans="1:13" s="388" customFormat="1" ht="17.25" customHeight="1">
      <c r="A25" s="575"/>
      <c r="B25" s="576"/>
      <c r="C25" s="948"/>
      <c r="D25" s="951"/>
      <c r="E25" s="1349"/>
      <c r="F25" s="1358"/>
      <c r="G25" s="1354"/>
      <c r="H25" s="1352"/>
      <c r="I25" s="1353"/>
      <c r="J25" s="1354"/>
      <c r="K25" s="1355"/>
      <c r="L25" s="1356"/>
      <c r="M25" s="1357"/>
    </row>
    <row r="26" spans="1:13" s="388" customFormat="1" ht="17.25" customHeight="1">
      <c r="A26" s="2347" t="s">
        <v>786</v>
      </c>
      <c r="B26" s="2348"/>
      <c r="C26" s="947" t="s">
        <v>530</v>
      </c>
      <c r="D26" s="949" t="s">
        <v>538</v>
      </c>
      <c r="E26" s="1361">
        <v>16729</v>
      </c>
      <c r="F26" s="1379"/>
      <c r="G26" s="1380"/>
      <c r="H26" s="1364">
        <v>6.9999999999999999E-4</v>
      </c>
      <c r="I26" s="1365">
        <v>0.22700000000000001</v>
      </c>
      <c r="J26" s="1366">
        <v>4.1000000000000002E-2</v>
      </c>
      <c r="K26" s="1367">
        <v>680</v>
      </c>
      <c r="L26" s="1368">
        <v>2.7</v>
      </c>
      <c r="M26" s="1369">
        <v>0.04</v>
      </c>
    </row>
    <row r="27" spans="1:13" s="388" customFormat="1" ht="17.25" customHeight="1">
      <c r="A27" s="2347"/>
      <c r="B27" s="2348"/>
      <c r="C27" s="945" t="s">
        <v>531</v>
      </c>
      <c r="D27" s="949" t="s">
        <v>539</v>
      </c>
      <c r="E27" s="1361">
        <v>12186</v>
      </c>
      <c r="F27" s="1379"/>
      <c r="G27" s="1380"/>
      <c r="H27" s="1364">
        <v>2.7000000000000001E-3</v>
      </c>
      <c r="I27" s="1365">
        <v>0.254</v>
      </c>
      <c r="J27" s="1366">
        <v>0.125</v>
      </c>
      <c r="K27" s="1367">
        <v>1527</v>
      </c>
      <c r="L27" s="1368">
        <v>8.3000000000000007</v>
      </c>
      <c r="M27" s="1369">
        <v>0.13</v>
      </c>
    </row>
    <row r="28" spans="1:13" s="388" customFormat="1" ht="17.25" customHeight="1">
      <c r="A28" s="577"/>
      <c r="B28" s="578"/>
      <c r="C28" s="945" t="s">
        <v>532</v>
      </c>
      <c r="D28" s="949" t="s">
        <v>540</v>
      </c>
      <c r="E28" s="1361">
        <v>3022</v>
      </c>
      <c r="F28" s="1379"/>
      <c r="G28" s="1380"/>
      <c r="H28" s="1364">
        <v>7.1999999999999998E-3</v>
      </c>
      <c r="I28" s="1365">
        <v>0.255</v>
      </c>
      <c r="J28" s="1366">
        <v>0.255</v>
      </c>
      <c r="K28" s="1367">
        <v>770</v>
      </c>
      <c r="L28" s="1368">
        <v>5.5</v>
      </c>
      <c r="M28" s="1369">
        <v>0.28000000000000003</v>
      </c>
    </row>
    <row r="29" spans="1:13" s="388" customFormat="1" ht="17.25" customHeight="1">
      <c r="A29" s="577"/>
      <c r="B29" s="578"/>
      <c r="C29" s="945" t="s">
        <v>532</v>
      </c>
      <c r="D29" s="949" t="s">
        <v>541</v>
      </c>
      <c r="E29" s="1361">
        <v>889</v>
      </c>
      <c r="F29" s="1379"/>
      <c r="G29" s="1380"/>
      <c r="H29" s="1364">
        <v>1.6899999999999998E-2</v>
      </c>
      <c r="I29" s="1365">
        <v>0.25700000000000001</v>
      </c>
      <c r="J29" s="1366">
        <v>0.44900000000000001</v>
      </c>
      <c r="K29" s="1367">
        <v>400</v>
      </c>
      <c r="L29" s="1368">
        <v>3.9</v>
      </c>
      <c r="M29" s="1369">
        <v>0.5</v>
      </c>
    </row>
    <row r="30" spans="1:13" s="388" customFormat="1" ht="17.25" customHeight="1">
      <c r="A30" s="577"/>
      <c r="B30" s="578"/>
      <c r="C30" s="945" t="s">
        <v>81</v>
      </c>
      <c r="D30" s="949" t="s">
        <v>542</v>
      </c>
      <c r="E30" s="1361">
        <v>432</v>
      </c>
      <c r="F30" s="1379"/>
      <c r="G30" s="1380"/>
      <c r="H30" s="1364">
        <v>4.6300000000000001E-2</v>
      </c>
      <c r="I30" s="1365">
        <v>0.255</v>
      </c>
      <c r="J30" s="1366">
        <v>0.79100000000000004</v>
      </c>
      <c r="K30" s="1367">
        <v>342</v>
      </c>
      <c r="L30" s="1368">
        <v>5.0999999999999996</v>
      </c>
      <c r="M30" s="1369">
        <v>0.94</v>
      </c>
    </row>
    <row r="31" spans="1:13" s="388" customFormat="1" ht="17.25" customHeight="1">
      <c r="A31" s="577"/>
      <c r="B31" s="578"/>
      <c r="C31" s="945" t="s">
        <v>533</v>
      </c>
      <c r="D31" s="949" t="s">
        <v>543</v>
      </c>
      <c r="E31" s="1361">
        <v>158</v>
      </c>
      <c r="F31" s="1379"/>
      <c r="G31" s="1380"/>
      <c r="H31" s="1364">
        <v>0.25890000000000002</v>
      </c>
      <c r="I31" s="1365">
        <v>0.26600000000000001</v>
      </c>
      <c r="J31" s="1366">
        <v>1.4179999999999999</v>
      </c>
      <c r="K31" s="1367">
        <v>224</v>
      </c>
      <c r="L31" s="1368">
        <v>11.1</v>
      </c>
      <c r="M31" s="1369">
        <v>2.29</v>
      </c>
    </row>
    <row r="32" spans="1:13" s="388" customFormat="1" ht="17.25" customHeight="1">
      <c r="A32" s="577"/>
      <c r="B32" s="578"/>
      <c r="C32" s="945" t="s">
        <v>46</v>
      </c>
      <c r="D32" s="950">
        <v>1</v>
      </c>
      <c r="E32" s="1361">
        <v>56</v>
      </c>
      <c r="F32" s="1379"/>
      <c r="G32" s="1380"/>
      <c r="H32" s="1364">
        <v>1</v>
      </c>
      <c r="I32" s="1365">
        <v>0.25900000000000001</v>
      </c>
      <c r="J32" s="1366">
        <v>2.0089999999999999</v>
      </c>
      <c r="K32" s="1367">
        <v>112</v>
      </c>
      <c r="L32" s="1368">
        <v>8.6</v>
      </c>
      <c r="M32" s="1369">
        <v>3.93</v>
      </c>
    </row>
    <row r="33" spans="1:13" s="388" customFormat="1" ht="17.25" customHeight="1" thickBot="1">
      <c r="A33" s="577"/>
      <c r="B33" s="578"/>
      <c r="C33" s="945"/>
      <c r="D33" s="950"/>
      <c r="E33" s="1370">
        <v>33472</v>
      </c>
      <c r="F33" s="1381"/>
      <c r="G33" s="1382"/>
      <c r="H33" s="1373">
        <v>5.8999999999999999E-3</v>
      </c>
      <c r="I33" s="1374">
        <v>0.24099999999999999</v>
      </c>
      <c r="J33" s="1375">
        <v>0.121</v>
      </c>
      <c r="K33" s="1376">
        <v>4055</v>
      </c>
      <c r="L33" s="1377">
        <v>45.2</v>
      </c>
      <c r="M33" s="1378">
        <v>0.14000000000000001</v>
      </c>
    </row>
    <row r="34" spans="1:13" s="388" customFormat="1" ht="17.25" customHeight="1">
      <c r="A34" s="2351"/>
      <c r="B34" s="2352"/>
      <c r="C34" s="952"/>
      <c r="D34" s="953"/>
      <c r="E34" s="1349"/>
      <c r="F34" s="1350"/>
      <c r="G34" s="1359"/>
      <c r="H34" s="1352"/>
      <c r="I34" s="1353"/>
      <c r="J34" s="1354"/>
      <c r="K34" s="1355"/>
      <c r="L34" s="1356"/>
      <c r="M34" s="1357"/>
    </row>
    <row r="35" spans="1:13" s="388" customFormat="1" ht="17.25" customHeight="1">
      <c r="A35" s="2349" t="s">
        <v>765</v>
      </c>
      <c r="B35" s="2350"/>
      <c r="C35" s="947" t="s">
        <v>530</v>
      </c>
      <c r="D35" s="949" t="s">
        <v>538</v>
      </c>
      <c r="E35" s="1361">
        <v>3015</v>
      </c>
      <c r="F35" s="1362">
        <v>5270</v>
      </c>
      <c r="G35" s="1363">
        <v>0.59</v>
      </c>
      <c r="H35" s="1364">
        <v>5.0000000000000001E-4</v>
      </c>
      <c r="I35" s="1365">
        <v>0.72299999999999998</v>
      </c>
      <c r="J35" s="1366">
        <v>2.4E-2</v>
      </c>
      <c r="K35" s="1367">
        <v>72</v>
      </c>
      <c r="L35" s="1368">
        <v>1.1000000000000001</v>
      </c>
      <c r="M35" s="1369">
        <v>0.03</v>
      </c>
    </row>
    <row r="36" spans="1:13" s="388" customFormat="1" ht="17.25" customHeight="1">
      <c r="A36" s="2344" t="s">
        <v>766</v>
      </c>
      <c r="B36" s="2345"/>
      <c r="C36" s="945" t="s">
        <v>531</v>
      </c>
      <c r="D36" s="949" t="s">
        <v>539</v>
      </c>
      <c r="E36" s="1361">
        <v>1087</v>
      </c>
      <c r="F36" s="1362">
        <v>868</v>
      </c>
      <c r="G36" s="1363">
        <v>0.8</v>
      </c>
      <c r="H36" s="1364">
        <v>2.8999999999999998E-3</v>
      </c>
      <c r="I36" s="1365">
        <v>0.74399999999999999</v>
      </c>
      <c r="J36" s="1366">
        <v>0.106</v>
      </c>
      <c r="K36" s="1367">
        <v>115</v>
      </c>
      <c r="L36" s="1368">
        <v>2.2999999999999998</v>
      </c>
      <c r="M36" s="1369">
        <v>0.13</v>
      </c>
    </row>
    <row r="37" spans="1:13" s="388" customFormat="1" ht="17.25" customHeight="1">
      <c r="A37" s="577"/>
      <c r="B37" s="578"/>
      <c r="C37" s="945" t="s">
        <v>532</v>
      </c>
      <c r="D37" s="949" t="s">
        <v>540</v>
      </c>
      <c r="E37" s="1361">
        <v>646</v>
      </c>
      <c r="F37" s="1362">
        <v>292</v>
      </c>
      <c r="G37" s="1363">
        <v>0.9</v>
      </c>
      <c r="H37" s="1364">
        <v>7.7999999999999996E-3</v>
      </c>
      <c r="I37" s="1365">
        <v>0.73099999999999998</v>
      </c>
      <c r="J37" s="1366">
        <v>0.23</v>
      </c>
      <c r="K37" s="1367">
        <v>149</v>
      </c>
      <c r="L37" s="1368">
        <v>3.7</v>
      </c>
      <c r="M37" s="1369">
        <v>0.3</v>
      </c>
    </row>
    <row r="38" spans="1:13" s="388" customFormat="1" ht="17.25" customHeight="1">
      <c r="A38" s="577"/>
      <c r="B38" s="578"/>
      <c r="C38" s="945" t="s">
        <v>532</v>
      </c>
      <c r="D38" s="949" t="s">
        <v>541</v>
      </c>
      <c r="E38" s="1361">
        <v>591</v>
      </c>
      <c r="F38" s="1362">
        <v>183</v>
      </c>
      <c r="G38" s="1363">
        <v>0.96</v>
      </c>
      <c r="H38" s="1364">
        <v>1.7899999999999999E-2</v>
      </c>
      <c r="I38" s="1365">
        <v>0.79500000000000004</v>
      </c>
      <c r="J38" s="1366">
        <v>0.47</v>
      </c>
      <c r="K38" s="1367">
        <v>278</v>
      </c>
      <c r="L38" s="1368">
        <v>8.4</v>
      </c>
      <c r="M38" s="1369">
        <v>0.65</v>
      </c>
    </row>
    <row r="39" spans="1:13" s="388" customFormat="1" ht="17.25" customHeight="1">
      <c r="A39" s="577"/>
      <c r="B39" s="578"/>
      <c r="C39" s="945" t="s">
        <v>81</v>
      </c>
      <c r="D39" s="949" t="s">
        <v>542</v>
      </c>
      <c r="E39" s="1361">
        <v>404</v>
      </c>
      <c r="F39" s="1362">
        <v>53</v>
      </c>
      <c r="G39" s="1363">
        <v>1.02</v>
      </c>
      <c r="H39" s="1364">
        <v>4.53E-2</v>
      </c>
      <c r="I39" s="1365">
        <v>0.8</v>
      </c>
      <c r="J39" s="1366">
        <v>0.89100000000000001</v>
      </c>
      <c r="K39" s="1367">
        <v>361</v>
      </c>
      <c r="L39" s="1368">
        <v>14.5</v>
      </c>
      <c r="M39" s="1369">
        <v>1.34</v>
      </c>
    </row>
    <row r="40" spans="1:13" s="388" customFormat="1" ht="17.25" customHeight="1">
      <c r="A40" s="577"/>
      <c r="B40" s="578"/>
      <c r="C40" s="945" t="s">
        <v>533</v>
      </c>
      <c r="D40" s="949" t="s">
        <v>543</v>
      </c>
      <c r="E40" s="1361">
        <v>79</v>
      </c>
      <c r="F40" s="1362">
        <v>4</v>
      </c>
      <c r="G40" s="1363">
        <v>1.03</v>
      </c>
      <c r="H40" s="1364">
        <v>0.219</v>
      </c>
      <c r="I40" s="1365">
        <v>0.75800000000000001</v>
      </c>
      <c r="J40" s="1366">
        <v>1.9</v>
      </c>
      <c r="K40" s="1367">
        <v>151</v>
      </c>
      <c r="L40" s="1368">
        <v>14.1</v>
      </c>
      <c r="M40" s="1369">
        <v>4.0999999999999996</v>
      </c>
    </row>
    <row r="41" spans="1:13" s="388" customFormat="1" ht="17.25" customHeight="1">
      <c r="A41" s="577"/>
      <c r="B41" s="578"/>
      <c r="C41" s="945" t="s">
        <v>46</v>
      </c>
      <c r="D41" s="950">
        <v>1</v>
      </c>
      <c r="E41" s="1361">
        <v>22</v>
      </c>
      <c r="F41" s="1362">
        <v>0</v>
      </c>
      <c r="G41" s="1363">
        <v>1.05</v>
      </c>
      <c r="H41" s="1364">
        <v>1</v>
      </c>
      <c r="I41" s="1365">
        <v>0.59599999999999997</v>
      </c>
      <c r="J41" s="1366">
        <v>2.9910000000000001</v>
      </c>
      <c r="K41" s="1367">
        <v>64</v>
      </c>
      <c r="L41" s="1368">
        <v>10</v>
      </c>
      <c r="M41" s="1369">
        <v>8.81</v>
      </c>
    </row>
    <row r="42" spans="1:13" s="388" customFormat="1" ht="17.25" customHeight="1" thickBot="1">
      <c r="A42" s="577"/>
      <c r="B42" s="578"/>
      <c r="C42" s="945"/>
      <c r="D42" s="950"/>
      <c r="E42" s="1370">
        <v>5844</v>
      </c>
      <c r="F42" s="1371">
        <v>6670</v>
      </c>
      <c r="G42" s="1372">
        <v>0.74</v>
      </c>
      <c r="H42" s="1373">
        <v>1.3299999999999999E-2</v>
      </c>
      <c r="I42" s="1374">
        <v>0.74099999999999999</v>
      </c>
      <c r="J42" s="1375">
        <v>0.20399999999999999</v>
      </c>
      <c r="K42" s="1376">
        <v>1190</v>
      </c>
      <c r="L42" s="1377">
        <v>54.1</v>
      </c>
      <c r="M42" s="1378">
        <v>0.32</v>
      </c>
    </row>
    <row r="43" spans="1:13" s="388" customFormat="1" ht="17.25" customHeight="1">
      <c r="A43" s="2326"/>
      <c r="B43" s="2327"/>
      <c r="C43" s="952"/>
      <c r="D43" s="953"/>
      <c r="E43" s="1349"/>
      <c r="F43" s="1355"/>
      <c r="G43" s="1360"/>
      <c r="H43" s="1352"/>
      <c r="I43" s="1353"/>
      <c r="J43" s="1354"/>
      <c r="K43" s="1355"/>
      <c r="L43" s="1356"/>
      <c r="M43" s="1357"/>
    </row>
    <row r="44" spans="1:13" s="388" customFormat="1" ht="17.25" customHeight="1">
      <c r="A44" s="2322" t="s">
        <v>787</v>
      </c>
      <c r="B44" s="2323"/>
      <c r="C44" s="947" t="s">
        <v>530</v>
      </c>
      <c r="D44" s="949" t="s">
        <v>538</v>
      </c>
      <c r="E44" s="1361">
        <v>2344</v>
      </c>
      <c r="F44" s="1362">
        <v>1584</v>
      </c>
      <c r="G44" s="1363">
        <v>0.83</v>
      </c>
      <c r="H44" s="1364">
        <v>6.9999999999999999E-4</v>
      </c>
      <c r="I44" s="1365">
        <v>0.42099999999999999</v>
      </c>
      <c r="J44" s="1366">
        <v>7.2999999999999995E-2</v>
      </c>
      <c r="K44" s="1367">
        <v>171</v>
      </c>
      <c r="L44" s="1368">
        <v>0.6</v>
      </c>
      <c r="M44" s="1369">
        <v>0.08</v>
      </c>
    </row>
    <row r="45" spans="1:13" s="388" customFormat="1" ht="17.25" customHeight="1">
      <c r="A45" s="577"/>
      <c r="B45" s="578"/>
      <c r="C45" s="945" t="s">
        <v>531</v>
      </c>
      <c r="D45" s="949" t="s">
        <v>539</v>
      </c>
      <c r="E45" s="1361">
        <v>2916</v>
      </c>
      <c r="F45" s="1362">
        <v>425</v>
      </c>
      <c r="G45" s="1363">
        <v>0.97</v>
      </c>
      <c r="H45" s="1364">
        <v>3.0000000000000001E-3</v>
      </c>
      <c r="I45" s="1365">
        <v>0.53300000000000003</v>
      </c>
      <c r="J45" s="1366">
        <v>0.27800000000000002</v>
      </c>
      <c r="K45" s="1367">
        <v>812</v>
      </c>
      <c r="L45" s="1368">
        <v>4.7</v>
      </c>
      <c r="M45" s="1369">
        <v>0.3</v>
      </c>
    </row>
    <row r="46" spans="1:13" s="388" customFormat="1" ht="17.25" customHeight="1">
      <c r="A46" s="577"/>
      <c r="B46" s="578"/>
      <c r="C46" s="945" t="s">
        <v>532</v>
      </c>
      <c r="D46" s="949" t="s">
        <v>540</v>
      </c>
      <c r="E46" s="1361">
        <v>2443</v>
      </c>
      <c r="F46" s="1362">
        <v>309</v>
      </c>
      <c r="G46" s="1363">
        <v>0.98</v>
      </c>
      <c r="H46" s="1364">
        <v>7.7999999999999996E-3</v>
      </c>
      <c r="I46" s="1365">
        <v>0.61399999999999999</v>
      </c>
      <c r="J46" s="1366">
        <v>0.55500000000000005</v>
      </c>
      <c r="K46" s="1367">
        <v>1356</v>
      </c>
      <c r="L46" s="1368">
        <v>11.8</v>
      </c>
      <c r="M46" s="1369">
        <v>0.62</v>
      </c>
    </row>
    <row r="47" spans="1:13" s="388" customFormat="1" ht="17.25" customHeight="1">
      <c r="A47" s="577"/>
      <c r="B47" s="578"/>
      <c r="C47" s="945" t="s">
        <v>532</v>
      </c>
      <c r="D47" s="949" t="s">
        <v>541</v>
      </c>
      <c r="E47" s="1361">
        <v>1691</v>
      </c>
      <c r="F47" s="1362">
        <v>122</v>
      </c>
      <c r="G47" s="1363">
        <v>0.98</v>
      </c>
      <c r="H47" s="1364">
        <v>1.7299999999999999E-2</v>
      </c>
      <c r="I47" s="1365">
        <v>0.65300000000000002</v>
      </c>
      <c r="J47" s="1366">
        <v>0.80200000000000005</v>
      </c>
      <c r="K47" s="1367">
        <v>1357</v>
      </c>
      <c r="L47" s="1368">
        <v>19.2</v>
      </c>
      <c r="M47" s="1369">
        <v>0.94</v>
      </c>
    </row>
    <row r="48" spans="1:13" s="388" customFormat="1" ht="17.25" customHeight="1">
      <c r="A48" s="577"/>
      <c r="B48" s="578"/>
      <c r="C48" s="945" t="s">
        <v>81</v>
      </c>
      <c r="D48" s="949" t="s">
        <v>542</v>
      </c>
      <c r="E48" s="1361">
        <v>810</v>
      </c>
      <c r="F48" s="1362">
        <v>57</v>
      </c>
      <c r="G48" s="1363">
        <v>0.98</v>
      </c>
      <c r="H48" s="1364">
        <v>4.3799999999999999E-2</v>
      </c>
      <c r="I48" s="1365">
        <v>0.64</v>
      </c>
      <c r="J48" s="1366">
        <v>0.92900000000000005</v>
      </c>
      <c r="K48" s="1367">
        <v>752</v>
      </c>
      <c r="L48" s="1368">
        <v>22.6</v>
      </c>
      <c r="M48" s="1369">
        <v>1.28</v>
      </c>
    </row>
    <row r="49" spans="1:13" s="388" customFormat="1" ht="17.25" customHeight="1">
      <c r="A49" s="577"/>
      <c r="B49" s="578"/>
      <c r="C49" s="945" t="s">
        <v>533</v>
      </c>
      <c r="D49" s="949" t="s">
        <v>543</v>
      </c>
      <c r="E49" s="1361">
        <v>190</v>
      </c>
      <c r="F49" s="1362">
        <v>6</v>
      </c>
      <c r="G49" s="1363">
        <v>0.99</v>
      </c>
      <c r="H49" s="1364">
        <v>0.20660000000000001</v>
      </c>
      <c r="I49" s="1365">
        <v>0.63600000000000001</v>
      </c>
      <c r="J49" s="1366">
        <v>1.375</v>
      </c>
      <c r="K49" s="1367">
        <v>261</v>
      </c>
      <c r="L49" s="1368">
        <v>25.5</v>
      </c>
      <c r="M49" s="1369">
        <v>3.05</v>
      </c>
    </row>
    <row r="50" spans="1:13" s="388" customFormat="1" ht="17.25" customHeight="1">
      <c r="A50" s="577"/>
      <c r="B50" s="578"/>
      <c r="C50" s="945" t="s">
        <v>46</v>
      </c>
      <c r="D50" s="950">
        <v>1</v>
      </c>
      <c r="E50" s="1361">
        <v>106</v>
      </c>
      <c r="F50" s="1362">
        <v>4</v>
      </c>
      <c r="G50" s="1363">
        <v>0.99</v>
      </c>
      <c r="H50" s="1364">
        <v>1</v>
      </c>
      <c r="I50" s="1365">
        <v>0.58399999999999996</v>
      </c>
      <c r="J50" s="1366">
        <v>3.82</v>
      </c>
      <c r="K50" s="1367">
        <v>406</v>
      </c>
      <c r="L50" s="1368">
        <v>35</v>
      </c>
      <c r="M50" s="1369">
        <v>7.94</v>
      </c>
    </row>
    <row r="51" spans="1:13" s="388" customFormat="1" ht="17.25" customHeight="1" thickBot="1">
      <c r="A51" s="577"/>
      <c r="B51" s="578"/>
      <c r="C51" s="945"/>
      <c r="D51" s="574"/>
      <c r="E51" s="1370">
        <v>10500</v>
      </c>
      <c r="F51" s="1371">
        <v>2507</v>
      </c>
      <c r="G51" s="1372">
        <v>0.94</v>
      </c>
      <c r="H51" s="1373">
        <v>2.2800000000000001E-2</v>
      </c>
      <c r="I51" s="1374">
        <v>0.55700000000000005</v>
      </c>
      <c r="J51" s="1375">
        <v>0.48699999999999999</v>
      </c>
      <c r="K51" s="1376">
        <v>5115</v>
      </c>
      <c r="L51" s="1377">
        <v>119.4</v>
      </c>
      <c r="M51" s="1378">
        <v>0.63</v>
      </c>
    </row>
    <row r="52" spans="1:13" s="388" customFormat="1" ht="17.25" customHeight="1" thickBot="1">
      <c r="A52" s="2089"/>
      <c r="B52" s="2090"/>
      <c r="C52" s="2091"/>
      <c r="D52" s="2092"/>
      <c r="E52" s="2081">
        <v>58837</v>
      </c>
      <c r="F52" s="2082">
        <v>23195</v>
      </c>
      <c r="G52" s="2083">
        <v>0.86</v>
      </c>
      <c r="H52" s="2084">
        <v>1.09E-2</v>
      </c>
      <c r="I52" s="2085">
        <v>0.33900000000000002</v>
      </c>
      <c r="J52" s="2086">
        <v>0.185</v>
      </c>
      <c r="K52" s="2082">
        <v>10909</v>
      </c>
      <c r="L52" s="2087">
        <v>223.5</v>
      </c>
      <c r="M52" s="2088">
        <v>0.23</v>
      </c>
    </row>
    <row r="53" spans="1:13" s="946" customFormat="1" ht="17.25" hidden="1" customHeight="1" thickBot="1">
      <c r="A53" s="579"/>
      <c r="B53" s="580"/>
      <c r="C53" s="581"/>
      <c r="D53" s="582"/>
      <c r="E53" s="583" t="s">
        <v>0</v>
      </c>
      <c r="F53" s="584" t="s">
        <v>0</v>
      </c>
      <c r="G53" s="585"/>
      <c r="H53" s="586"/>
      <c r="I53" s="587"/>
      <c r="J53" s="587"/>
      <c r="K53" s="584"/>
      <c r="L53" s="584"/>
      <c r="M53" s="588"/>
    </row>
    <row r="54" spans="1:13" ht="11.25" customHeight="1"/>
    <row r="55" spans="1:13" ht="17.25" customHeight="1">
      <c r="A55" s="1622" t="s">
        <v>534</v>
      </c>
      <c r="B55" s="1623" t="s">
        <v>689</v>
      </c>
    </row>
    <row r="56" spans="1:13" ht="17.25" customHeight="1">
      <c r="A56" s="1622" t="s">
        <v>502</v>
      </c>
      <c r="B56" s="1623" t="s">
        <v>693</v>
      </c>
    </row>
    <row r="57" spans="1:13" ht="17.25" customHeight="1">
      <c r="A57" s="1622" t="s">
        <v>503</v>
      </c>
      <c r="B57" s="1623" t="s">
        <v>690</v>
      </c>
    </row>
    <row r="58" spans="1:13" ht="17.25" customHeight="1">
      <c r="A58" s="1622" t="s">
        <v>504</v>
      </c>
      <c r="B58" s="1623" t="s">
        <v>691</v>
      </c>
    </row>
    <row r="59" spans="1:13" ht="17.25" customHeight="1">
      <c r="A59" s="1622" t="s">
        <v>535</v>
      </c>
      <c r="B59" s="1623" t="s">
        <v>692</v>
      </c>
    </row>
    <row r="60" spans="1:13" ht="17.25" customHeight="1">
      <c r="A60" s="1622" t="s">
        <v>536</v>
      </c>
      <c r="B60" s="1623" t="s">
        <v>688</v>
      </c>
    </row>
  </sheetData>
  <customSheetViews>
    <customSheetView guid="{8A450B70-B9B2-45BD-9C86-916B7D35EE29}" scale="60" showPageBreaks="1" printArea="1" view="pageBreakPreview" topLeftCell="A7">
      <selection activeCell="B37" sqref="B37"/>
      <pageMargins left="0.39370078740157483" right="0.31496062992125984" top="0.31496062992125984" bottom="0.35433070866141736" header="0.23622047244094491" footer="0.15748031496062992"/>
      <pageSetup scale="62" orientation="landscape" r:id="rId1"/>
      <headerFooter scaleWithDoc="0" alignWithMargins="0">
        <oddFooter>&amp;L&amp;"MetaBookLF-Roman,Italique"&amp;10National Bank of Canada - Supplementary Regulatory Capital Disclosure&amp;R&amp;"MetaBookLF-Roman,Italique"&amp;10page 12</oddFooter>
      </headerFooter>
    </customSheetView>
  </customSheetViews>
  <mergeCells count="22">
    <mergeCell ref="A1:M1"/>
    <mergeCell ref="A17:B18"/>
    <mergeCell ref="A26:B27"/>
    <mergeCell ref="A35:B35"/>
    <mergeCell ref="A34:B34"/>
    <mergeCell ref="A6:C6"/>
    <mergeCell ref="A44:B44"/>
    <mergeCell ref="A7:B7"/>
    <mergeCell ref="A43:B43"/>
    <mergeCell ref="A8:B8"/>
    <mergeCell ref="E3:M3"/>
    <mergeCell ref="E4:M4"/>
    <mergeCell ref="E5:E6"/>
    <mergeCell ref="F5:F6"/>
    <mergeCell ref="G5:G6"/>
    <mergeCell ref="H5:H6"/>
    <mergeCell ref="I5:I6"/>
    <mergeCell ref="J5:J6"/>
    <mergeCell ref="K5:K6"/>
    <mergeCell ref="L5:L6"/>
    <mergeCell ref="M5:M6"/>
    <mergeCell ref="A36:B36"/>
  </mergeCells>
  <pageMargins left="0.31496062992125984" right="0.31496062992125984" top="0.39370078740157483" bottom="0.39370078740157483" header="0.19685039370078741" footer="0.19685039370078741"/>
  <pageSetup scale="5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565250" r:id="rId5">
          <objectPr defaultSize="0" autoPict="0" r:id="rId6">
            <anchor moveWithCells="1">
              <from>
                <xdr:col>0</xdr:col>
                <xdr:colOff>76200</xdr:colOff>
                <xdr:row>0</xdr:row>
                <xdr:rowOff>76200</xdr:rowOff>
              </from>
              <to>
                <xdr:col>1</xdr:col>
                <xdr:colOff>133350</xdr:colOff>
                <xdr:row>2</xdr:row>
                <xdr:rowOff>76200</xdr:rowOff>
              </to>
            </anchor>
          </objectPr>
        </oleObject>
      </mc:Choice>
      <mc:Fallback>
        <oleObject progId="Word.Document.8" shapeId="565250" r:id="rId5"/>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5">
    <tabColor rgb="FFFFFF00"/>
    <pageSetUpPr fitToPage="1"/>
  </sheetPr>
  <dimension ref="A1:R44"/>
  <sheetViews>
    <sheetView view="pageBreakPreview" zoomScale="75" zoomScaleNormal="75" zoomScaleSheetLayoutView="75" workbookViewId="0">
      <selection activeCell="H28" sqref="H28"/>
    </sheetView>
  </sheetViews>
  <sheetFormatPr defaultColWidth="8.88671875" defaultRowHeight="15"/>
  <cols>
    <col min="1" max="1" width="5.33203125" customWidth="1"/>
    <col min="2" max="2" width="30.109375" customWidth="1"/>
    <col min="3" max="18" width="12.77734375" customWidth="1"/>
    <col min="257" max="257" width="5.33203125" customWidth="1"/>
    <col min="258" max="258" width="37.109375" customWidth="1"/>
    <col min="259" max="260" width="12.6640625" customWidth="1"/>
    <col min="261" max="262" width="12.109375" customWidth="1"/>
    <col min="263" max="274" width="13" customWidth="1"/>
    <col min="513" max="513" width="5.33203125" customWidth="1"/>
    <col min="514" max="514" width="37.109375" customWidth="1"/>
    <col min="515" max="516" width="12.6640625" customWidth="1"/>
    <col min="517" max="518" width="12.109375" customWidth="1"/>
    <col min="519" max="530" width="13" customWidth="1"/>
    <col min="769" max="769" width="5.33203125" customWidth="1"/>
    <col min="770" max="770" width="37.109375" customWidth="1"/>
    <col min="771" max="772" width="12.6640625" customWidth="1"/>
    <col min="773" max="774" width="12.109375" customWidth="1"/>
    <col min="775" max="786" width="13" customWidth="1"/>
    <col min="1025" max="1025" width="5.33203125" customWidth="1"/>
    <col min="1026" max="1026" width="37.109375" customWidth="1"/>
    <col min="1027" max="1028" width="12.6640625" customWidth="1"/>
    <col min="1029" max="1030" width="12.109375" customWidth="1"/>
    <col min="1031" max="1042" width="13" customWidth="1"/>
    <col min="1281" max="1281" width="5.33203125" customWidth="1"/>
    <col min="1282" max="1282" width="37.109375" customWidth="1"/>
    <col min="1283" max="1284" width="12.6640625" customWidth="1"/>
    <col min="1285" max="1286" width="12.109375" customWidth="1"/>
    <col min="1287" max="1298" width="13" customWidth="1"/>
    <col min="1537" max="1537" width="5.33203125" customWidth="1"/>
    <col min="1538" max="1538" width="37.109375" customWidth="1"/>
    <col min="1539" max="1540" width="12.6640625" customWidth="1"/>
    <col min="1541" max="1542" width="12.109375" customWidth="1"/>
    <col min="1543" max="1554" width="13" customWidth="1"/>
    <col min="1793" max="1793" width="5.33203125" customWidth="1"/>
    <col min="1794" max="1794" width="37.109375" customWidth="1"/>
    <col min="1795" max="1796" width="12.6640625" customWidth="1"/>
    <col min="1797" max="1798" width="12.109375" customWidth="1"/>
    <col min="1799" max="1810" width="13" customWidth="1"/>
    <col min="2049" max="2049" width="5.33203125" customWidth="1"/>
    <col min="2050" max="2050" width="37.109375" customWidth="1"/>
    <col min="2051" max="2052" width="12.6640625" customWidth="1"/>
    <col min="2053" max="2054" width="12.109375" customWidth="1"/>
    <col min="2055" max="2066" width="13" customWidth="1"/>
    <col min="2305" max="2305" width="5.33203125" customWidth="1"/>
    <col min="2306" max="2306" width="37.109375" customWidth="1"/>
    <col min="2307" max="2308" width="12.6640625" customWidth="1"/>
    <col min="2309" max="2310" width="12.109375" customWidth="1"/>
    <col min="2311" max="2322" width="13" customWidth="1"/>
    <col min="2561" max="2561" width="5.33203125" customWidth="1"/>
    <col min="2562" max="2562" width="37.109375" customWidth="1"/>
    <col min="2563" max="2564" width="12.6640625" customWidth="1"/>
    <col min="2565" max="2566" width="12.109375" customWidth="1"/>
    <col min="2567" max="2578" width="13" customWidth="1"/>
    <col min="2817" max="2817" width="5.33203125" customWidth="1"/>
    <col min="2818" max="2818" width="37.109375" customWidth="1"/>
    <col min="2819" max="2820" width="12.6640625" customWidth="1"/>
    <col min="2821" max="2822" width="12.109375" customWidth="1"/>
    <col min="2823" max="2834" width="13" customWidth="1"/>
    <col min="3073" max="3073" width="5.33203125" customWidth="1"/>
    <col min="3074" max="3074" width="37.109375" customWidth="1"/>
    <col min="3075" max="3076" width="12.6640625" customWidth="1"/>
    <col min="3077" max="3078" width="12.109375" customWidth="1"/>
    <col min="3079" max="3090" width="13" customWidth="1"/>
    <col min="3329" max="3329" width="5.33203125" customWidth="1"/>
    <col min="3330" max="3330" width="37.109375" customWidth="1"/>
    <col min="3331" max="3332" width="12.6640625" customWidth="1"/>
    <col min="3333" max="3334" width="12.109375" customWidth="1"/>
    <col min="3335" max="3346" width="13" customWidth="1"/>
    <col min="3585" max="3585" width="5.33203125" customWidth="1"/>
    <col min="3586" max="3586" width="37.109375" customWidth="1"/>
    <col min="3587" max="3588" width="12.6640625" customWidth="1"/>
    <col min="3589" max="3590" width="12.109375" customWidth="1"/>
    <col min="3591" max="3602" width="13" customWidth="1"/>
    <col min="3841" max="3841" width="5.33203125" customWidth="1"/>
    <col min="3842" max="3842" width="37.109375" customWidth="1"/>
    <col min="3843" max="3844" width="12.6640625" customWidth="1"/>
    <col min="3845" max="3846" width="12.109375" customWidth="1"/>
    <col min="3847" max="3858" width="13" customWidth="1"/>
    <col min="4097" max="4097" width="5.33203125" customWidth="1"/>
    <col min="4098" max="4098" width="37.109375" customWidth="1"/>
    <col min="4099" max="4100" width="12.6640625" customWidth="1"/>
    <col min="4101" max="4102" width="12.109375" customWidth="1"/>
    <col min="4103" max="4114" width="13" customWidth="1"/>
    <col min="4353" max="4353" width="5.33203125" customWidth="1"/>
    <col min="4354" max="4354" width="37.109375" customWidth="1"/>
    <col min="4355" max="4356" width="12.6640625" customWidth="1"/>
    <col min="4357" max="4358" width="12.109375" customWidth="1"/>
    <col min="4359" max="4370" width="13" customWidth="1"/>
    <col min="4609" max="4609" width="5.33203125" customWidth="1"/>
    <col min="4610" max="4610" width="37.109375" customWidth="1"/>
    <col min="4611" max="4612" width="12.6640625" customWidth="1"/>
    <col min="4613" max="4614" width="12.109375" customWidth="1"/>
    <col min="4615" max="4626" width="13" customWidth="1"/>
    <col min="4865" max="4865" width="5.33203125" customWidth="1"/>
    <col min="4866" max="4866" width="37.109375" customWidth="1"/>
    <col min="4867" max="4868" width="12.6640625" customWidth="1"/>
    <col min="4869" max="4870" width="12.109375" customWidth="1"/>
    <col min="4871" max="4882" width="13" customWidth="1"/>
    <col min="5121" max="5121" width="5.33203125" customWidth="1"/>
    <col min="5122" max="5122" width="37.109375" customWidth="1"/>
    <col min="5123" max="5124" width="12.6640625" customWidth="1"/>
    <col min="5125" max="5126" width="12.109375" customWidth="1"/>
    <col min="5127" max="5138" width="13" customWidth="1"/>
    <col min="5377" max="5377" width="5.33203125" customWidth="1"/>
    <col min="5378" max="5378" width="37.109375" customWidth="1"/>
    <col min="5379" max="5380" width="12.6640625" customWidth="1"/>
    <col min="5381" max="5382" width="12.109375" customWidth="1"/>
    <col min="5383" max="5394" width="13" customWidth="1"/>
    <col min="5633" max="5633" width="5.33203125" customWidth="1"/>
    <col min="5634" max="5634" width="37.109375" customWidth="1"/>
    <col min="5635" max="5636" width="12.6640625" customWidth="1"/>
    <col min="5637" max="5638" width="12.109375" customWidth="1"/>
    <col min="5639" max="5650" width="13" customWidth="1"/>
    <col min="5889" max="5889" width="5.33203125" customWidth="1"/>
    <col min="5890" max="5890" width="37.109375" customWidth="1"/>
    <col min="5891" max="5892" width="12.6640625" customWidth="1"/>
    <col min="5893" max="5894" width="12.109375" customWidth="1"/>
    <col min="5895" max="5906" width="13" customWidth="1"/>
    <col min="6145" max="6145" width="5.33203125" customWidth="1"/>
    <col min="6146" max="6146" width="37.109375" customWidth="1"/>
    <col min="6147" max="6148" width="12.6640625" customWidth="1"/>
    <col min="6149" max="6150" width="12.109375" customWidth="1"/>
    <col min="6151" max="6162" width="13" customWidth="1"/>
    <col min="6401" max="6401" width="5.33203125" customWidth="1"/>
    <col min="6402" max="6402" width="37.109375" customWidth="1"/>
    <col min="6403" max="6404" width="12.6640625" customWidth="1"/>
    <col min="6405" max="6406" width="12.109375" customWidth="1"/>
    <col min="6407" max="6418" width="13" customWidth="1"/>
    <col min="6657" max="6657" width="5.33203125" customWidth="1"/>
    <col min="6658" max="6658" width="37.109375" customWidth="1"/>
    <col min="6659" max="6660" width="12.6640625" customWidth="1"/>
    <col min="6661" max="6662" width="12.109375" customWidth="1"/>
    <col min="6663" max="6674" width="13" customWidth="1"/>
    <col min="6913" max="6913" width="5.33203125" customWidth="1"/>
    <col min="6914" max="6914" width="37.109375" customWidth="1"/>
    <col min="6915" max="6916" width="12.6640625" customWidth="1"/>
    <col min="6917" max="6918" width="12.109375" customWidth="1"/>
    <col min="6919" max="6930" width="13" customWidth="1"/>
    <col min="7169" max="7169" width="5.33203125" customWidth="1"/>
    <col min="7170" max="7170" width="37.109375" customWidth="1"/>
    <col min="7171" max="7172" width="12.6640625" customWidth="1"/>
    <col min="7173" max="7174" width="12.109375" customWidth="1"/>
    <col min="7175" max="7186" width="13" customWidth="1"/>
    <col min="7425" max="7425" width="5.33203125" customWidth="1"/>
    <col min="7426" max="7426" width="37.109375" customWidth="1"/>
    <col min="7427" max="7428" width="12.6640625" customWidth="1"/>
    <col min="7429" max="7430" width="12.109375" customWidth="1"/>
    <col min="7431" max="7442" width="13" customWidth="1"/>
    <col min="7681" max="7681" width="5.33203125" customWidth="1"/>
    <col min="7682" max="7682" width="37.109375" customWidth="1"/>
    <col min="7683" max="7684" width="12.6640625" customWidth="1"/>
    <col min="7685" max="7686" width="12.109375" customWidth="1"/>
    <col min="7687" max="7698" width="13" customWidth="1"/>
    <col min="7937" max="7937" width="5.33203125" customWidth="1"/>
    <col min="7938" max="7938" width="37.109375" customWidth="1"/>
    <col min="7939" max="7940" width="12.6640625" customWidth="1"/>
    <col min="7941" max="7942" width="12.109375" customWidth="1"/>
    <col min="7943" max="7954" width="13" customWidth="1"/>
    <col min="8193" max="8193" width="5.33203125" customWidth="1"/>
    <col min="8194" max="8194" width="37.109375" customWidth="1"/>
    <col min="8195" max="8196" width="12.6640625" customWidth="1"/>
    <col min="8197" max="8198" width="12.109375" customWidth="1"/>
    <col min="8199" max="8210" width="13" customWidth="1"/>
    <col min="8449" max="8449" width="5.33203125" customWidth="1"/>
    <col min="8450" max="8450" width="37.109375" customWidth="1"/>
    <col min="8451" max="8452" width="12.6640625" customWidth="1"/>
    <col min="8453" max="8454" width="12.109375" customWidth="1"/>
    <col min="8455" max="8466" width="13" customWidth="1"/>
    <col min="8705" max="8705" width="5.33203125" customWidth="1"/>
    <col min="8706" max="8706" width="37.109375" customWidth="1"/>
    <col min="8707" max="8708" width="12.6640625" customWidth="1"/>
    <col min="8709" max="8710" width="12.109375" customWidth="1"/>
    <col min="8711" max="8722" width="13" customWidth="1"/>
    <col min="8961" max="8961" width="5.33203125" customWidth="1"/>
    <col min="8962" max="8962" width="37.109375" customWidth="1"/>
    <col min="8963" max="8964" width="12.6640625" customWidth="1"/>
    <col min="8965" max="8966" width="12.109375" customWidth="1"/>
    <col min="8967" max="8978" width="13" customWidth="1"/>
    <col min="9217" max="9217" width="5.33203125" customWidth="1"/>
    <col min="9218" max="9218" width="37.109375" customWidth="1"/>
    <col min="9219" max="9220" width="12.6640625" customWidth="1"/>
    <col min="9221" max="9222" width="12.109375" customWidth="1"/>
    <col min="9223" max="9234" width="13" customWidth="1"/>
    <col min="9473" max="9473" width="5.33203125" customWidth="1"/>
    <col min="9474" max="9474" width="37.109375" customWidth="1"/>
    <col min="9475" max="9476" width="12.6640625" customWidth="1"/>
    <col min="9477" max="9478" width="12.109375" customWidth="1"/>
    <col min="9479" max="9490" width="13" customWidth="1"/>
    <col min="9729" max="9729" width="5.33203125" customWidth="1"/>
    <col min="9730" max="9730" width="37.109375" customWidth="1"/>
    <col min="9731" max="9732" width="12.6640625" customWidth="1"/>
    <col min="9733" max="9734" width="12.109375" customWidth="1"/>
    <col min="9735" max="9746" width="13" customWidth="1"/>
    <col min="9985" max="9985" width="5.33203125" customWidth="1"/>
    <col min="9986" max="9986" width="37.109375" customWidth="1"/>
    <col min="9987" max="9988" width="12.6640625" customWidth="1"/>
    <col min="9989" max="9990" width="12.109375" customWidth="1"/>
    <col min="9991" max="10002" width="13" customWidth="1"/>
    <col min="10241" max="10241" width="5.33203125" customWidth="1"/>
    <col min="10242" max="10242" width="37.109375" customWidth="1"/>
    <col min="10243" max="10244" width="12.6640625" customWidth="1"/>
    <col min="10245" max="10246" width="12.109375" customWidth="1"/>
    <col min="10247" max="10258" width="13" customWidth="1"/>
    <col min="10497" max="10497" width="5.33203125" customWidth="1"/>
    <col min="10498" max="10498" width="37.109375" customWidth="1"/>
    <col min="10499" max="10500" width="12.6640625" customWidth="1"/>
    <col min="10501" max="10502" width="12.109375" customWidth="1"/>
    <col min="10503" max="10514" width="13" customWidth="1"/>
    <col min="10753" max="10753" width="5.33203125" customWidth="1"/>
    <col min="10754" max="10754" width="37.109375" customWidth="1"/>
    <col min="10755" max="10756" width="12.6640625" customWidth="1"/>
    <col min="10757" max="10758" width="12.109375" customWidth="1"/>
    <col min="10759" max="10770" width="13" customWidth="1"/>
    <col min="11009" max="11009" width="5.33203125" customWidth="1"/>
    <col min="11010" max="11010" width="37.109375" customWidth="1"/>
    <col min="11011" max="11012" width="12.6640625" customWidth="1"/>
    <col min="11013" max="11014" width="12.109375" customWidth="1"/>
    <col min="11015" max="11026" width="13" customWidth="1"/>
    <col min="11265" max="11265" width="5.33203125" customWidth="1"/>
    <col min="11266" max="11266" width="37.109375" customWidth="1"/>
    <col min="11267" max="11268" width="12.6640625" customWidth="1"/>
    <col min="11269" max="11270" width="12.109375" customWidth="1"/>
    <col min="11271" max="11282" width="13" customWidth="1"/>
    <col min="11521" max="11521" width="5.33203125" customWidth="1"/>
    <col min="11522" max="11522" width="37.109375" customWidth="1"/>
    <col min="11523" max="11524" width="12.6640625" customWidth="1"/>
    <col min="11525" max="11526" width="12.109375" customWidth="1"/>
    <col min="11527" max="11538" width="13" customWidth="1"/>
    <col min="11777" max="11777" width="5.33203125" customWidth="1"/>
    <col min="11778" max="11778" width="37.109375" customWidth="1"/>
    <col min="11779" max="11780" width="12.6640625" customWidth="1"/>
    <col min="11781" max="11782" width="12.109375" customWidth="1"/>
    <col min="11783" max="11794" width="13" customWidth="1"/>
    <col min="12033" max="12033" width="5.33203125" customWidth="1"/>
    <col min="12034" max="12034" width="37.109375" customWidth="1"/>
    <col min="12035" max="12036" width="12.6640625" customWidth="1"/>
    <col min="12037" max="12038" width="12.109375" customWidth="1"/>
    <col min="12039" max="12050" width="13" customWidth="1"/>
    <col min="12289" max="12289" width="5.33203125" customWidth="1"/>
    <col min="12290" max="12290" width="37.109375" customWidth="1"/>
    <col min="12291" max="12292" width="12.6640625" customWidth="1"/>
    <col min="12293" max="12294" width="12.109375" customWidth="1"/>
    <col min="12295" max="12306" width="13" customWidth="1"/>
    <col min="12545" max="12545" width="5.33203125" customWidth="1"/>
    <col min="12546" max="12546" width="37.109375" customWidth="1"/>
    <col min="12547" max="12548" width="12.6640625" customWidth="1"/>
    <col min="12549" max="12550" width="12.109375" customWidth="1"/>
    <col min="12551" max="12562" width="13" customWidth="1"/>
    <col min="12801" max="12801" width="5.33203125" customWidth="1"/>
    <col min="12802" max="12802" width="37.109375" customWidth="1"/>
    <col min="12803" max="12804" width="12.6640625" customWidth="1"/>
    <col min="12805" max="12806" width="12.109375" customWidth="1"/>
    <col min="12807" max="12818" width="13" customWidth="1"/>
    <col min="13057" max="13057" width="5.33203125" customWidth="1"/>
    <col min="13058" max="13058" width="37.109375" customWidth="1"/>
    <col min="13059" max="13060" width="12.6640625" customWidth="1"/>
    <col min="13061" max="13062" width="12.109375" customWidth="1"/>
    <col min="13063" max="13074" width="13" customWidth="1"/>
    <col min="13313" max="13313" width="5.33203125" customWidth="1"/>
    <col min="13314" max="13314" width="37.109375" customWidth="1"/>
    <col min="13315" max="13316" width="12.6640625" customWidth="1"/>
    <col min="13317" max="13318" width="12.109375" customWidth="1"/>
    <col min="13319" max="13330" width="13" customWidth="1"/>
    <col min="13569" max="13569" width="5.33203125" customWidth="1"/>
    <col min="13570" max="13570" width="37.109375" customWidth="1"/>
    <col min="13571" max="13572" width="12.6640625" customWidth="1"/>
    <col min="13573" max="13574" width="12.109375" customWidth="1"/>
    <col min="13575" max="13586" width="13" customWidth="1"/>
    <col min="13825" max="13825" width="5.33203125" customWidth="1"/>
    <col min="13826" max="13826" width="37.109375" customWidth="1"/>
    <col min="13827" max="13828" width="12.6640625" customWidth="1"/>
    <col min="13829" max="13830" width="12.109375" customWidth="1"/>
    <col min="13831" max="13842" width="13" customWidth="1"/>
    <col min="14081" max="14081" width="5.33203125" customWidth="1"/>
    <col min="14082" max="14082" width="37.109375" customWidth="1"/>
    <col min="14083" max="14084" width="12.6640625" customWidth="1"/>
    <col min="14085" max="14086" width="12.109375" customWidth="1"/>
    <col min="14087" max="14098" width="13" customWidth="1"/>
    <col min="14337" max="14337" width="5.33203125" customWidth="1"/>
    <col min="14338" max="14338" width="37.109375" customWidth="1"/>
    <col min="14339" max="14340" width="12.6640625" customWidth="1"/>
    <col min="14341" max="14342" width="12.109375" customWidth="1"/>
    <col min="14343" max="14354" width="13" customWidth="1"/>
    <col min="14593" max="14593" width="5.33203125" customWidth="1"/>
    <col min="14594" max="14594" width="37.109375" customWidth="1"/>
    <col min="14595" max="14596" width="12.6640625" customWidth="1"/>
    <col min="14597" max="14598" width="12.109375" customWidth="1"/>
    <col min="14599" max="14610" width="13" customWidth="1"/>
    <col min="14849" max="14849" width="5.33203125" customWidth="1"/>
    <col min="14850" max="14850" width="37.109375" customWidth="1"/>
    <col min="14851" max="14852" width="12.6640625" customWidth="1"/>
    <col min="14853" max="14854" width="12.109375" customWidth="1"/>
    <col min="14855" max="14866" width="13" customWidth="1"/>
    <col min="15105" max="15105" width="5.33203125" customWidth="1"/>
    <col min="15106" max="15106" width="37.109375" customWidth="1"/>
    <col min="15107" max="15108" width="12.6640625" customWidth="1"/>
    <col min="15109" max="15110" width="12.109375" customWidth="1"/>
    <col min="15111" max="15122" width="13" customWidth="1"/>
    <col min="15361" max="15361" width="5.33203125" customWidth="1"/>
    <col min="15362" max="15362" width="37.109375" customWidth="1"/>
    <col min="15363" max="15364" width="12.6640625" customWidth="1"/>
    <col min="15365" max="15366" width="12.109375" customWidth="1"/>
    <col min="15367" max="15378" width="13" customWidth="1"/>
    <col min="15617" max="15617" width="5.33203125" customWidth="1"/>
    <col min="15618" max="15618" width="37.109375" customWidth="1"/>
    <col min="15619" max="15620" width="12.6640625" customWidth="1"/>
    <col min="15621" max="15622" width="12.109375" customWidth="1"/>
    <col min="15623" max="15634" width="13" customWidth="1"/>
    <col min="15873" max="15873" width="5.33203125" customWidth="1"/>
    <col min="15874" max="15874" width="37.109375" customWidth="1"/>
    <col min="15875" max="15876" width="12.6640625" customWidth="1"/>
    <col min="15877" max="15878" width="12.109375" customWidth="1"/>
    <col min="15879" max="15890" width="13" customWidth="1"/>
    <col min="16129" max="16129" width="5.33203125" customWidth="1"/>
    <col min="16130" max="16130" width="37.109375" customWidth="1"/>
    <col min="16131" max="16132" width="12.6640625" customWidth="1"/>
    <col min="16133" max="16134" width="12.109375" customWidth="1"/>
    <col min="16135" max="16146" width="13" customWidth="1"/>
  </cols>
  <sheetData>
    <row r="1" spans="1:18" ht="23.1" customHeight="1">
      <c r="A1" s="2203" t="s">
        <v>211</v>
      </c>
      <c r="B1" s="2203"/>
      <c r="C1" s="2203"/>
      <c r="D1" s="2203"/>
      <c r="E1" s="2203"/>
      <c r="F1" s="2203"/>
      <c r="G1" s="2203"/>
      <c r="H1" s="2203"/>
      <c r="I1" s="2203"/>
      <c r="J1" s="2203"/>
      <c r="K1" s="2203"/>
      <c r="L1" s="2203"/>
      <c r="M1" s="2203"/>
      <c r="N1" s="2203"/>
      <c r="O1" s="2203"/>
      <c r="P1" s="2203"/>
      <c r="Q1" s="2203"/>
      <c r="R1" s="2203"/>
    </row>
    <row r="2" spans="1:18" s="43" customFormat="1" ht="16.5" customHeight="1" thickBot="1"/>
    <row r="3" spans="1:18" s="41" customFormat="1" ht="19.5" customHeight="1" thickBot="1">
      <c r="C3" s="2356">
        <v>2012</v>
      </c>
      <c r="D3" s="2357"/>
      <c r="E3" s="2357"/>
      <c r="F3" s="2357"/>
      <c r="G3" s="2357"/>
      <c r="H3" s="2357"/>
      <c r="I3" s="2357"/>
      <c r="J3" s="2357"/>
      <c r="K3" s="2357"/>
      <c r="L3" s="2357"/>
      <c r="M3" s="2357"/>
      <c r="N3" s="2357"/>
      <c r="O3" s="2357"/>
      <c r="P3" s="2357"/>
      <c r="Q3" s="2357"/>
      <c r="R3" s="2358"/>
    </row>
    <row r="4" spans="1:18" ht="16.5" thickBot="1">
      <c r="B4" s="37"/>
      <c r="C4" s="173"/>
      <c r="D4" s="173"/>
      <c r="E4" s="173"/>
      <c r="F4" s="173"/>
      <c r="G4" s="173"/>
      <c r="H4" s="173"/>
      <c r="I4" s="173"/>
      <c r="J4" s="173"/>
      <c r="K4" s="173"/>
      <c r="L4" s="173"/>
      <c r="M4" s="173"/>
      <c r="N4" s="173"/>
      <c r="O4" s="173"/>
      <c r="P4" s="173"/>
      <c r="Q4" s="173"/>
      <c r="R4" s="173"/>
    </row>
    <row r="5" spans="1:18" ht="17.25" customHeight="1" thickBot="1">
      <c r="A5" s="2359" t="s">
        <v>171</v>
      </c>
      <c r="B5" s="2360"/>
      <c r="C5" s="2361" t="s">
        <v>1</v>
      </c>
      <c r="D5" s="2362"/>
      <c r="E5" s="2362"/>
      <c r="F5" s="2363"/>
      <c r="G5" s="2364" t="s">
        <v>2</v>
      </c>
      <c r="H5" s="2362"/>
      <c r="I5" s="2362"/>
      <c r="J5" s="2363"/>
      <c r="K5" s="2364" t="s">
        <v>3</v>
      </c>
      <c r="L5" s="2362"/>
      <c r="M5" s="2362"/>
      <c r="N5" s="2363"/>
      <c r="O5" s="2364" t="s">
        <v>4</v>
      </c>
      <c r="P5" s="2362"/>
      <c r="Q5" s="2362"/>
      <c r="R5" s="2363"/>
    </row>
    <row r="6" spans="1:18" ht="69" customHeight="1" thickBot="1">
      <c r="A6" s="205" t="s">
        <v>74</v>
      </c>
      <c r="B6" s="206"/>
      <c r="C6" s="79" t="s">
        <v>37</v>
      </c>
      <c r="D6" s="80" t="s">
        <v>75</v>
      </c>
      <c r="E6" s="80" t="s">
        <v>76</v>
      </c>
      <c r="F6" s="81" t="s">
        <v>345</v>
      </c>
      <c r="G6" s="79" t="s">
        <v>37</v>
      </c>
      <c r="H6" s="80" t="s">
        <v>75</v>
      </c>
      <c r="I6" s="80" t="s">
        <v>76</v>
      </c>
      <c r="J6" s="81" t="s">
        <v>345</v>
      </c>
      <c r="K6" s="79" t="s">
        <v>37</v>
      </c>
      <c r="L6" s="80" t="s">
        <v>75</v>
      </c>
      <c r="M6" s="80" t="s">
        <v>76</v>
      </c>
      <c r="N6" s="81" t="s">
        <v>345</v>
      </c>
      <c r="O6" s="79" t="s">
        <v>37</v>
      </c>
      <c r="P6" s="80" t="s">
        <v>75</v>
      </c>
      <c r="Q6" s="80" t="s">
        <v>76</v>
      </c>
      <c r="R6" s="81" t="s">
        <v>345</v>
      </c>
    </row>
    <row r="7" spans="1:18" ht="15.75" customHeight="1">
      <c r="A7" s="73" t="s">
        <v>78</v>
      </c>
      <c r="B7" s="69"/>
      <c r="C7" s="74"/>
      <c r="D7" s="75"/>
      <c r="E7" s="75"/>
      <c r="F7" s="82"/>
      <c r="G7" s="74"/>
      <c r="H7" s="75"/>
      <c r="I7" s="75"/>
      <c r="J7" s="82"/>
      <c r="K7" s="74"/>
      <c r="L7" s="75"/>
      <c r="M7" s="75"/>
      <c r="N7" s="82"/>
      <c r="O7" s="74"/>
      <c r="P7" s="75"/>
      <c r="Q7" s="75"/>
      <c r="R7" s="82"/>
    </row>
    <row r="8" spans="1:18" ht="15.75" customHeight="1">
      <c r="A8" s="76" t="s">
        <v>64</v>
      </c>
      <c r="B8" s="70"/>
      <c r="C8" s="83"/>
      <c r="D8" s="84"/>
      <c r="E8" s="84"/>
      <c r="F8" s="85"/>
      <c r="G8" s="83"/>
      <c r="H8" s="84"/>
      <c r="I8" s="84"/>
      <c r="J8" s="85"/>
      <c r="K8" s="83"/>
      <c r="L8" s="84"/>
      <c r="M8" s="84"/>
      <c r="N8" s="85"/>
      <c r="O8" s="83"/>
      <c r="P8" s="84"/>
      <c r="Q8" s="84"/>
      <c r="R8" s="85"/>
    </row>
    <row r="9" spans="1:18" ht="15.75" customHeight="1">
      <c r="A9" s="76"/>
      <c r="B9" s="70" t="s">
        <v>79</v>
      </c>
      <c r="C9" s="83">
        <v>15380</v>
      </c>
      <c r="D9" s="84">
        <v>6.6500191199335803E-4</v>
      </c>
      <c r="E9" s="86">
        <v>0.22783985012883701</v>
      </c>
      <c r="F9" s="87">
        <v>3.8299022477898598E-2</v>
      </c>
      <c r="G9" s="83">
        <v>15125</v>
      </c>
      <c r="H9" s="84">
        <v>6.6186698888091899E-4</v>
      </c>
      <c r="I9" s="86">
        <v>0.22765150803192799</v>
      </c>
      <c r="J9" s="87">
        <v>3.8101188178931399E-2</v>
      </c>
      <c r="K9" s="83">
        <v>14550</v>
      </c>
      <c r="L9" s="84">
        <v>6.6361721735562604E-4</v>
      </c>
      <c r="M9" s="86">
        <v>0.227183510946733</v>
      </c>
      <c r="N9" s="87">
        <v>3.8127953477107901E-2</v>
      </c>
      <c r="O9" s="83">
        <v>13545</v>
      </c>
      <c r="P9" s="84">
        <v>1E-3</v>
      </c>
      <c r="Q9" s="86">
        <v>0.22600000000000001</v>
      </c>
      <c r="R9" s="87">
        <v>3.7999999999999999E-2</v>
      </c>
    </row>
    <row r="10" spans="1:18" ht="15.75" customHeight="1">
      <c r="A10" s="76"/>
      <c r="B10" s="70" t="s">
        <v>80</v>
      </c>
      <c r="C10" s="83">
        <v>9065</v>
      </c>
      <c r="D10" s="84">
        <v>2.2938052458550901E-3</v>
      </c>
      <c r="E10" s="84">
        <v>0.21643962571280001</v>
      </c>
      <c r="F10" s="85">
        <v>9.5658808103009196E-2</v>
      </c>
      <c r="G10" s="83">
        <v>8861</v>
      </c>
      <c r="H10" s="84">
        <v>2.2892827450887998E-3</v>
      </c>
      <c r="I10" s="84">
        <v>0.21623906620677499</v>
      </c>
      <c r="J10" s="85">
        <v>9.5458273777588296E-2</v>
      </c>
      <c r="K10" s="83">
        <v>8455</v>
      </c>
      <c r="L10" s="84">
        <v>2.2899490370788499E-3</v>
      </c>
      <c r="M10" s="84">
        <v>0.21433722742928599</v>
      </c>
      <c r="N10" s="85">
        <v>9.4619337484389596E-2</v>
      </c>
      <c r="O10" s="83">
        <v>8094</v>
      </c>
      <c r="P10" s="84">
        <v>2E-3</v>
      </c>
      <c r="Q10" s="84">
        <v>0.214</v>
      </c>
      <c r="R10" s="85">
        <v>9.5000000000000001E-2</v>
      </c>
    </row>
    <row r="11" spans="1:18" ht="15.75" customHeight="1">
      <c r="A11" s="76"/>
      <c r="B11" s="70" t="s">
        <v>81</v>
      </c>
      <c r="C11" s="83">
        <v>9292</v>
      </c>
      <c r="D11" s="84">
        <v>6.6365554960425904E-3</v>
      </c>
      <c r="E11" s="84">
        <v>0.18618226336302299</v>
      </c>
      <c r="F11" s="85">
        <v>0.16738451776046701</v>
      </c>
      <c r="G11" s="83">
        <v>9946</v>
      </c>
      <c r="H11" s="84">
        <v>6.3890618482435298E-3</v>
      </c>
      <c r="I11" s="84">
        <v>0.17871525539295299</v>
      </c>
      <c r="J11" s="85">
        <v>0.157747952925782</v>
      </c>
      <c r="K11" s="83">
        <v>8817</v>
      </c>
      <c r="L11" s="84">
        <v>6.4863177407747403E-3</v>
      </c>
      <c r="M11" s="84">
        <v>0.182128175962747</v>
      </c>
      <c r="N11" s="85">
        <v>0.162075175061936</v>
      </c>
      <c r="O11" s="83">
        <v>8819</v>
      </c>
      <c r="P11" s="84">
        <v>7.0000000000000001E-3</v>
      </c>
      <c r="Q11" s="84">
        <v>0.17799999999999999</v>
      </c>
      <c r="R11" s="85">
        <v>0.159</v>
      </c>
    </row>
    <row r="12" spans="1:18" ht="15.75" customHeight="1">
      <c r="A12" s="76"/>
      <c r="B12" s="70" t="s">
        <v>82</v>
      </c>
      <c r="C12" s="83">
        <v>685</v>
      </c>
      <c r="D12" s="84">
        <v>2.5778216825949801E-2</v>
      </c>
      <c r="E12" s="84">
        <v>0.14724994998065</v>
      </c>
      <c r="F12" s="85">
        <v>0.33240667382624201</v>
      </c>
      <c r="G12" s="83">
        <v>674</v>
      </c>
      <c r="H12" s="84">
        <v>2.5623758460591999E-2</v>
      </c>
      <c r="I12" s="84">
        <v>0.13858658405791599</v>
      </c>
      <c r="J12" s="85">
        <v>0.31124763817071899</v>
      </c>
      <c r="K12" s="83">
        <v>680</v>
      </c>
      <c r="L12" s="84">
        <v>2.5519232751732599E-2</v>
      </c>
      <c r="M12" s="84">
        <v>0.14111019529292801</v>
      </c>
      <c r="N12" s="85">
        <v>0.31564991180113</v>
      </c>
      <c r="O12" s="83">
        <v>702</v>
      </c>
      <c r="P12" s="84">
        <v>2.5999999999999999E-2</v>
      </c>
      <c r="Q12" s="84">
        <v>0.13700000000000001</v>
      </c>
      <c r="R12" s="85">
        <v>0.308</v>
      </c>
    </row>
    <row r="13" spans="1:18" ht="15.75" customHeight="1">
      <c r="A13" s="76"/>
      <c r="B13" s="70" t="s">
        <v>83</v>
      </c>
      <c r="C13" s="83">
        <v>520</v>
      </c>
      <c r="D13" s="84">
        <v>0.13803735200990799</v>
      </c>
      <c r="E13" s="84">
        <v>0.114391797405485</v>
      </c>
      <c r="F13" s="85">
        <v>0.478293451881596</v>
      </c>
      <c r="G13" s="83">
        <v>509</v>
      </c>
      <c r="H13" s="84">
        <v>0.13610351185414499</v>
      </c>
      <c r="I13" s="84">
        <v>0.11122344696778801</v>
      </c>
      <c r="J13" s="85">
        <v>0.468348907379318</v>
      </c>
      <c r="K13" s="83">
        <v>531</v>
      </c>
      <c r="L13" s="84">
        <v>0.14615069990874199</v>
      </c>
      <c r="M13" s="84">
        <v>0.108324048026345</v>
      </c>
      <c r="N13" s="85">
        <v>0.45986197229005599</v>
      </c>
      <c r="O13" s="83">
        <v>513</v>
      </c>
      <c r="P13" s="84">
        <v>0.14099999999999999</v>
      </c>
      <c r="Q13" s="84">
        <v>0.106</v>
      </c>
      <c r="R13" s="85">
        <v>0.44400000000000001</v>
      </c>
    </row>
    <row r="14" spans="1:18" ht="15.75" customHeight="1">
      <c r="A14" s="76"/>
      <c r="B14" s="70" t="s">
        <v>46</v>
      </c>
      <c r="C14" s="83">
        <v>90</v>
      </c>
      <c r="D14" s="84">
        <v>1</v>
      </c>
      <c r="E14" s="84">
        <v>0.105090195033834</v>
      </c>
      <c r="F14" s="85">
        <v>1.0145508416603199</v>
      </c>
      <c r="G14" s="83">
        <v>87</v>
      </c>
      <c r="H14" s="84">
        <v>1</v>
      </c>
      <c r="I14" s="84">
        <v>0.111140189470082</v>
      </c>
      <c r="J14" s="85">
        <v>1.0934036294541001</v>
      </c>
      <c r="K14" s="83">
        <v>82</v>
      </c>
      <c r="L14" s="84">
        <v>1</v>
      </c>
      <c r="M14" s="84">
        <v>0.117889501176595</v>
      </c>
      <c r="N14" s="85">
        <v>1.1618835099710001</v>
      </c>
      <c r="O14" s="83">
        <v>90</v>
      </c>
      <c r="P14" s="84">
        <v>1</v>
      </c>
      <c r="Q14" s="84">
        <v>0.108</v>
      </c>
      <c r="R14" s="85">
        <v>1.07</v>
      </c>
    </row>
    <row r="15" spans="1:18" ht="15.75" customHeight="1">
      <c r="A15" s="88" t="s">
        <v>84</v>
      </c>
      <c r="B15" s="89"/>
      <c r="C15" s="90">
        <f>SUM(C8:C14)</f>
        <v>35032</v>
      </c>
      <c r="D15" s="91">
        <v>7.7397706526935103E-3</v>
      </c>
      <c r="E15" s="91">
        <v>0.210268062120814</v>
      </c>
      <c r="F15" s="92">
        <v>0.102146222042266</v>
      </c>
      <c r="G15" s="90">
        <f>SUM(G8:G14)</f>
        <v>35202</v>
      </c>
      <c r="H15" s="91">
        <v>7.5895973262670603E-3</v>
      </c>
      <c r="I15" s="91">
        <v>0.20727700351480099</v>
      </c>
      <c r="J15" s="92">
        <v>0.100393812031013</v>
      </c>
      <c r="K15" s="90">
        <f>SUM(K8:K14)</f>
        <v>33115</v>
      </c>
      <c r="L15" s="91">
        <v>7.9398580581261109E-3</v>
      </c>
      <c r="M15" s="91">
        <v>0.20796455329011099</v>
      </c>
      <c r="N15" s="92">
        <v>0.10078788199010499</v>
      </c>
      <c r="O15" s="90">
        <f>SUM(O8:O14)</f>
        <v>31763</v>
      </c>
      <c r="P15" s="91">
        <v>8.0000000000000002E-3</v>
      </c>
      <c r="Q15" s="91">
        <v>0.20499999999999999</v>
      </c>
      <c r="R15" s="92">
        <v>0.10100000000000001</v>
      </c>
    </row>
    <row r="16" spans="1:18" ht="15.75" customHeight="1">
      <c r="A16" s="76"/>
      <c r="B16" s="70"/>
      <c r="C16" s="71"/>
      <c r="D16" s="72"/>
      <c r="E16" s="72"/>
      <c r="F16" s="94"/>
      <c r="G16" s="71"/>
      <c r="H16" s="72"/>
      <c r="I16" s="72"/>
      <c r="J16" s="94"/>
      <c r="K16" s="71"/>
      <c r="L16" s="72"/>
      <c r="M16" s="72"/>
      <c r="N16" s="94"/>
      <c r="O16" s="71"/>
      <c r="P16" s="72"/>
      <c r="Q16" s="72"/>
      <c r="R16" s="94"/>
    </row>
    <row r="17" spans="1:18" ht="15.75" customHeight="1">
      <c r="A17" s="76" t="s">
        <v>85</v>
      </c>
      <c r="B17" s="70"/>
      <c r="C17" s="71"/>
      <c r="D17" s="72"/>
      <c r="E17" s="72"/>
      <c r="F17" s="94"/>
      <c r="G17" s="71"/>
      <c r="H17" s="72"/>
      <c r="I17" s="72"/>
      <c r="J17" s="94"/>
      <c r="K17" s="71"/>
      <c r="L17" s="72"/>
      <c r="M17" s="72"/>
      <c r="N17" s="94"/>
      <c r="O17" s="71"/>
      <c r="P17" s="72"/>
      <c r="Q17" s="72"/>
      <c r="R17" s="94"/>
    </row>
    <row r="18" spans="1:18" ht="15.75" customHeight="1">
      <c r="A18" s="76"/>
      <c r="B18" s="70" t="s">
        <v>79</v>
      </c>
      <c r="C18" s="71">
        <v>1974</v>
      </c>
      <c r="D18" s="84">
        <v>5.3758900065447104E-4</v>
      </c>
      <c r="E18" s="84">
        <v>0.89311624270274503</v>
      </c>
      <c r="F18" s="85">
        <v>3.1284379404275503E-2</v>
      </c>
      <c r="G18" s="71">
        <v>1937</v>
      </c>
      <c r="H18" s="84">
        <v>5.37860149164675E-4</v>
      </c>
      <c r="I18" s="84">
        <v>0.89199241713555399</v>
      </c>
      <c r="J18" s="85">
        <v>3.1261421006758897E-2</v>
      </c>
      <c r="K18" s="71">
        <v>1932</v>
      </c>
      <c r="L18" s="84">
        <v>5.3737797656282595E-4</v>
      </c>
      <c r="M18" s="84">
        <v>0.88947169879594901</v>
      </c>
      <c r="N18" s="85">
        <v>3.1135266682269399E-2</v>
      </c>
      <c r="O18" s="71">
        <v>1877</v>
      </c>
      <c r="P18" s="84">
        <v>1E-3</v>
      </c>
      <c r="Q18" s="84">
        <v>0.88800000000000001</v>
      </c>
      <c r="R18" s="85">
        <v>3.1E-2</v>
      </c>
    </row>
    <row r="19" spans="1:18" ht="15.75" customHeight="1">
      <c r="A19" s="76"/>
      <c r="B19" s="70" t="s">
        <v>80</v>
      </c>
      <c r="C19" s="71">
        <v>618</v>
      </c>
      <c r="D19" s="84">
        <v>2.3092889363054599E-3</v>
      </c>
      <c r="E19" s="84">
        <v>0.88899915052089995</v>
      </c>
      <c r="F19" s="85">
        <v>0.106303501025529</v>
      </c>
      <c r="G19" s="71">
        <v>605</v>
      </c>
      <c r="H19" s="84">
        <v>2.3151596924953E-3</v>
      </c>
      <c r="I19" s="84">
        <v>0.88881749459525605</v>
      </c>
      <c r="J19" s="85">
        <v>0.10653003097588901</v>
      </c>
      <c r="K19" s="71">
        <v>626</v>
      </c>
      <c r="L19" s="84">
        <v>2.3123459899537201E-3</v>
      </c>
      <c r="M19" s="84">
        <v>0.88160129215276595</v>
      </c>
      <c r="N19" s="85">
        <v>0.105596883215442</v>
      </c>
      <c r="O19" s="71">
        <v>629</v>
      </c>
      <c r="P19" s="84">
        <v>2E-3</v>
      </c>
      <c r="Q19" s="84">
        <v>0.88100000000000001</v>
      </c>
      <c r="R19" s="85">
        <v>0.106</v>
      </c>
    </row>
    <row r="20" spans="1:18" ht="15.75" customHeight="1">
      <c r="A20" s="76"/>
      <c r="B20" s="70" t="s">
        <v>81</v>
      </c>
      <c r="C20" s="71">
        <v>1095</v>
      </c>
      <c r="D20" s="84">
        <v>8.2567092391477494E-3</v>
      </c>
      <c r="E20" s="84">
        <v>0.88449501709992295</v>
      </c>
      <c r="F20" s="85">
        <v>0.28534958148496897</v>
      </c>
      <c r="G20" s="71">
        <v>1070</v>
      </c>
      <c r="H20" s="84">
        <v>8.28378254915162E-3</v>
      </c>
      <c r="I20" s="84">
        <v>0.88316435694266904</v>
      </c>
      <c r="J20" s="85">
        <v>0.28564390965061298</v>
      </c>
      <c r="K20" s="71">
        <v>1073</v>
      </c>
      <c r="L20" s="84">
        <v>8.1416207216714505E-3</v>
      </c>
      <c r="M20" s="84">
        <v>0.884682476268845</v>
      </c>
      <c r="N20" s="85">
        <v>0.28270203412994499</v>
      </c>
      <c r="O20" s="71">
        <v>1082</v>
      </c>
      <c r="P20" s="84">
        <v>8.0000000000000002E-3</v>
      </c>
      <c r="Q20" s="84">
        <v>0.88400000000000001</v>
      </c>
      <c r="R20" s="85">
        <v>0.28199999999999997</v>
      </c>
    </row>
    <row r="21" spans="1:18" ht="15.75" customHeight="1">
      <c r="A21" s="76"/>
      <c r="B21" s="70" t="s">
        <v>82</v>
      </c>
      <c r="C21" s="71">
        <v>426</v>
      </c>
      <c r="D21" s="84">
        <v>2.69255599977722E-2</v>
      </c>
      <c r="E21" s="84">
        <v>0.89270622354917095</v>
      </c>
      <c r="F21" s="85">
        <v>0.70664350255720698</v>
      </c>
      <c r="G21" s="71">
        <v>430</v>
      </c>
      <c r="H21" s="84">
        <v>2.6948947451115899E-2</v>
      </c>
      <c r="I21" s="84">
        <v>0.89025992529945397</v>
      </c>
      <c r="J21" s="85">
        <v>0.70500269592180198</v>
      </c>
      <c r="K21" s="71">
        <v>400</v>
      </c>
      <c r="L21" s="84">
        <v>2.6922393582407899E-2</v>
      </c>
      <c r="M21" s="84">
        <v>0.89597420947265605</v>
      </c>
      <c r="N21" s="85">
        <v>0.70903595473688097</v>
      </c>
      <c r="O21" s="71">
        <v>398</v>
      </c>
      <c r="P21" s="84">
        <v>2.7E-2</v>
      </c>
      <c r="Q21" s="84">
        <v>0.89700000000000002</v>
      </c>
      <c r="R21" s="85">
        <v>0.70899999999999996</v>
      </c>
    </row>
    <row r="22" spans="1:18" ht="15.75" customHeight="1">
      <c r="A22" s="76"/>
      <c r="B22" s="70" t="s">
        <v>83</v>
      </c>
      <c r="C22" s="71">
        <v>297</v>
      </c>
      <c r="D22" s="84">
        <v>0.10259568049274199</v>
      </c>
      <c r="E22" s="84">
        <v>0.886735958861391</v>
      </c>
      <c r="F22" s="85">
        <v>1.4938999938055</v>
      </c>
      <c r="G22" s="71">
        <v>304</v>
      </c>
      <c r="H22" s="84">
        <v>0.100113225731623</v>
      </c>
      <c r="I22" s="84">
        <v>0.88272071360972404</v>
      </c>
      <c r="J22" s="85">
        <v>1.47983470579928</v>
      </c>
      <c r="K22" s="71">
        <v>281</v>
      </c>
      <c r="L22" s="84">
        <v>0.105511106157601</v>
      </c>
      <c r="M22" s="84">
        <v>0.88717679296585505</v>
      </c>
      <c r="N22" s="85">
        <v>1.5145717534183001</v>
      </c>
      <c r="O22" s="71">
        <v>279</v>
      </c>
      <c r="P22" s="84">
        <v>0.105</v>
      </c>
      <c r="Q22" s="84">
        <v>0.88900000000000001</v>
      </c>
      <c r="R22" s="85">
        <v>1.518</v>
      </c>
    </row>
    <row r="23" spans="1:18" ht="15.75" customHeight="1">
      <c r="A23" s="76"/>
      <c r="B23" s="70" t="s">
        <v>46</v>
      </c>
      <c r="C23" s="71">
        <v>23</v>
      </c>
      <c r="D23" s="84">
        <v>1</v>
      </c>
      <c r="E23" s="84">
        <v>0.85967793356324396</v>
      </c>
      <c r="F23" s="85">
        <v>6.9121134416118304</v>
      </c>
      <c r="G23" s="71">
        <v>22</v>
      </c>
      <c r="H23" s="84">
        <v>1</v>
      </c>
      <c r="I23" s="84">
        <v>0.85143138436898302</v>
      </c>
      <c r="J23" s="85">
        <v>6.88387291419133</v>
      </c>
      <c r="K23" s="71">
        <v>21</v>
      </c>
      <c r="L23" s="84">
        <v>1</v>
      </c>
      <c r="M23" s="84">
        <v>0.84519216287533705</v>
      </c>
      <c r="N23" s="85">
        <v>6.77916626068727</v>
      </c>
      <c r="O23" s="71">
        <v>21</v>
      </c>
      <c r="P23" s="84">
        <v>1</v>
      </c>
      <c r="Q23" s="84">
        <v>0.83299999999999996</v>
      </c>
      <c r="R23" s="85">
        <v>6.641</v>
      </c>
    </row>
    <row r="24" spans="1:18" ht="15.75" customHeight="1">
      <c r="A24" s="88" t="s">
        <v>86</v>
      </c>
      <c r="B24" s="89"/>
      <c r="C24" s="90">
        <f>SUM(C17:C23)</f>
        <v>4433</v>
      </c>
      <c r="D24" s="91">
        <v>1.7233232983220902E-2</v>
      </c>
      <c r="E24" s="91">
        <v>0.88977261097159899</v>
      </c>
      <c r="F24" s="92">
        <v>0.30295471469560298</v>
      </c>
      <c r="G24" s="90">
        <f>SUM(G17:G23)</f>
        <v>4368</v>
      </c>
      <c r="H24" s="91">
        <v>1.72646856094072E-2</v>
      </c>
      <c r="I24" s="91">
        <v>0.88836971546174204</v>
      </c>
      <c r="J24" s="92">
        <v>0.30581312559314799</v>
      </c>
      <c r="K24" s="90">
        <f>SUM(K17:K23)</f>
        <v>4333</v>
      </c>
      <c r="L24" s="91">
        <v>1.6834785409339598E-2</v>
      </c>
      <c r="M24" s="91">
        <v>0.88738463649975297</v>
      </c>
      <c r="N24" s="92">
        <v>0.29623443401004201</v>
      </c>
      <c r="O24" s="90">
        <f>SUM(O17:O23)</f>
        <v>4286</v>
      </c>
      <c r="P24" s="91">
        <v>1.7000000000000001E-2</v>
      </c>
      <c r="Q24" s="91">
        <v>0.88700000000000001</v>
      </c>
      <c r="R24" s="92">
        <v>0.29799999999999999</v>
      </c>
    </row>
    <row r="25" spans="1:18" ht="15.75" customHeight="1">
      <c r="A25" s="76"/>
      <c r="B25" s="70"/>
      <c r="C25" s="71"/>
      <c r="D25" s="72"/>
      <c r="E25" s="72"/>
      <c r="F25" s="94"/>
      <c r="G25" s="71"/>
      <c r="H25" s="72"/>
      <c r="I25" s="72"/>
      <c r="J25" s="94"/>
      <c r="K25" s="71"/>
      <c r="L25" s="72"/>
      <c r="M25" s="72"/>
      <c r="N25" s="94"/>
      <c r="O25" s="71"/>
      <c r="P25" s="72"/>
      <c r="Q25" s="72"/>
      <c r="R25" s="94"/>
    </row>
    <row r="26" spans="1:18" ht="15.75" customHeight="1">
      <c r="A26" s="76" t="s">
        <v>87</v>
      </c>
      <c r="B26" s="70"/>
      <c r="C26" s="71"/>
      <c r="D26" s="72"/>
      <c r="E26" s="72"/>
      <c r="F26" s="94"/>
      <c r="G26" s="71"/>
      <c r="H26" s="72"/>
      <c r="I26" s="72"/>
      <c r="J26" s="94"/>
      <c r="K26" s="71"/>
      <c r="L26" s="72"/>
      <c r="M26" s="72"/>
      <c r="N26" s="94"/>
      <c r="O26" s="71"/>
      <c r="P26" s="72"/>
      <c r="Q26" s="72"/>
      <c r="R26" s="94"/>
    </row>
    <row r="27" spans="1:18" ht="15.75" customHeight="1">
      <c r="A27" s="76"/>
      <c r="B27" s="70" t="s">
        <v>79</v>
      </c>
      <c r="C27" s="71">
        <v>2509</v>
      </c>
      <c r="D27" s="84">
        <v>6.5592365858132195E-4</v>
      </c>
      <c r="E27" s="84">
        <v>0.43262420148138703</v>
      </c>
      <c r="F27" s="85">
        <v>7.27381043413034E-2</v>
      </c>
      <c r="G27" s="71">
        <v>2547</v>
      </c>
      <c r="H27" s="84">
        <v>6.6680107735668395E-4</v>
      </c>
      <c r="I27" s="84">
        <v>0.42872896666683602</v>
      </c>
      <c r="J27" s="85">
        <v>7.3454113627190301E-2</v>
      </c>
      <c r="K27" s="71">
        <v>2568</v>
      </c>
      <c r="L27" s="84">
        <v>6.6283991907034796E-4</v>
      </c>
      <c r="M27" s="84">
        <v>0.41669383549802003</v>
      </c>
      <c r="N27" s="85">
        <v>7.0447971324597194E-2</v>
      </c>
      <c r="O27" s="71">
        <v>2503</v>
      </c>
      <c r="P27" s="84">
        <v>1E-3</v>
      </c>
      <c r="Q27" s="84">
        <v>0.41</v>
      </c>
      <c r="R27" s="85">
        <v>7.0000000000000007E-2</v>
      </c>
    </row>
    <row r="28" spans="1:18" ht="15.75" customHeight="1">
      <c r="A28" s="76"/>
      <c r="B28" s="70" t="s">
        <v>80</v>
      </c>
      <c r="C28" s="71">
        <v>1935</v>
      </c>
      <c r="D28" s="84">
        <v>2.2770287136050899E-3</v>
      </c>
      <c r="E28" s="84">
        <v>0.43058043763562498</v>
      </c>
      <c r="F28" s="85">
        <v>0.19051080199544199</v>
      </c>
      <c r="G28" s="71">
        <v>1947</v>
      </c>
      <c r="H28" s="84">
        <v>2.2795725181575599E-3</v>
      </c>
      <c r="I28" s="84">
        <v>0.42874661211517601</v>
      </c>
      <c r="J28" s="85">
        <v>0.190217156368443</v>
      </c>
      <c r="K28" s="71">
        <v>1962</v>
      </c>
      <c r="L28" s="84">
        <v>2.2840583021610898E-3</v>
      </c>
      <c r="M28" s="84">
        <v>0.42218527839305803</v>
      </c>
      <c r="N28" s="85">
        <v>0.18764583423060099</v>
      </c>
      <c r="O28" s="71">
        <v>1944</v>
      </c>
      <c r="P28" s="84">
        <v>2E-3</v>
      </c>
      <c r="Q28" s="84">
        <v>0.40300000000000002</v>
      </c>
      <c r="R28" s="85">
        <v>0.17799999999999999</v>
      </c>
    </row>
    <row r="29" spans="1:18" ht="15.75" customHeight="1">
      <c r="A29" s="76"/>
      <c r="B29" s="70" t="s">
        <v>81</v>
      </c>
      <c r="C29" s="71">
        <v>3897</v>
      </c>
      <c r="D29" s="84">
        <v>8.43372515138998E-3</v>
      </c>
      <c r="E29" s="84">
        <v>0.61642740175521005</v>
      </c>
      <c r="F29" s="85">
        <v>0.566203827915012</v>
      </c>
      <c r="G29" s="71">
        <v>3930</v>
      </c>
      <c r="H29" s="84">
        <v>8.4868990704551599E-3</v>
      </c>
      <c r="I29" s="84">
        <v>0.60751176472489699</v>
      </c>
      <c r="J29" s="85">
        <v>0.55845744096403405</v>
      </c>
      <c r="K29" s="71">
        <v>3824</v>
      </c>
      <c r="L29" s="84">
        <v>8.4020321602271096E-3</v>
      </c>
      <c r="M29" s="84">
        <v>0.60440803174953195</v>
      </c>
      <c r="N29" s="85">
        <v>0.55503800023827199</v>
      </c>
      <c r="O29" s="71">
        <v>3732</v>
      </c>
      <c r="P29" s="84">
        <v>8.0000000000000002E-3</v>
      </c>
      <c r="Q29" s="84">
        <v>0.59499999999999997</v>
      </c>
      <c r="R29" s="85">
        <v>0.54800000000000004</v>
      </c>
    </row>
    <row r="30" spans="1:18" ht="15.75" customHeight="1">
      <c r="A30" s="76"/>
      <c r="B30" s="70" t="s">
        <v>82</v>
      </c>
      <c r="C30" s="71">
        <v>916</v>
      </c>
      <c r="D30" s="84">
        <v>2.5539949736329101E-2</v>
      </c>
      <c r="E30" s="84">
        <v>0.71704552609413097</v>
      </c>
      <c r="F30" s="85">
        <v>0.96707777672483897</v>
      </c>
      <c r="G30" s="71">
        <v>907</v>
      </c>
      <c r="H30" s="84">
        <v>2.5312654891331401E-2</v>
      </c>
      <c r="I30" s="84">
        <v>0.72175318931779298</v>
      </c>
      <c r="J30" s="85">
        <v>0.97055860908474301</v>
      </c>
      <c r="K30" s="71">
        <v>878</v>
      </c>
      <c r="L30" s="84">
        <v>2.54464076628453E-2</v>
      </c>
      <c r="M30" s="84">
        <v>0.71102576988742106</v>
      </c>
      <c r="N30" s="85">
        <v>0.95724059890140301</v>
      </c>
      <c r="O30" s="71">
        <v>909</v>
      </c>
      <c r="P30" s="84">
        <v>2.5000000000000001E-2</v>
      </c>
      <c r="Q30" s="84">
        <v>0.71699999999999997</v>
      </c>
      <c r="R30" s="85">
        <v>0.96399999999999997</v>
      </c>
    </row>
    <row r="31" spans="1:18" ht="15.75" customHeight="1">
      <c r="A31" s="76"/>
      <c r="B31" s="70" t="s">
        <v>83</v>
      </c>
      <c r="C31" s="71">
        <v>387</v>
      </c>
      <c r="D31" s="84">
        <v>0.10648357137596801</v>
      </c>
      <c r="E31" s="84">
        <v>0.67932530114872003</v>
      </c>
      <c r="F31" s="85">
        <v>1.1544502999467501</v>
      </c>
      <c r="G31" s="71">
        <v>361</v>
      </c>
      <c r="H31" s="84">
        <v>9.8131300400580199E-2</v>
      </c>
      <c r="I31" s="84">
        <v>0.70167077400072697</v>
      </c>
      <c r="J31" s="85">
        <v>1.1827197657817701</v>
      </c>
      <c r="K31" s="71">
        <v>411</v>
      </c>
      <c r="L31" s="84">
        <v>0.111494205731066</v>
      </c>
      <c r="M31" s="84">
        <v>0.67489906021939305</v>
      </c>
      <c r="N31" s="85">
        <v>1.1654567807904099</v>
      </c>
      <c r="O31" s="71">
        <v>440</v>
      </c>
      <c r="P31" s="84">
        <v>0.11600000000000001</v>
      </c>
      <c r="Q31" s="84">
        <v>0.65500000000000003</v>
      </c>
      <c r="R31" s="85">
        <v>1.1339999999999999</v>
      </c>
    </row>
    <row r="32" spans="1:18" ht="15.75" customHeight="1">
      <c r="A32" s="76"/>
      <c r="B32" s="70" t="s">
        <v>46</v>
      </c>
      <c r="C32" s="71">
        <v>105</v>
      </c>
      <c r="D32" s="84">
        <v>1</v>
      </c>
      <c r="E32" s="84">
        <v>0.56681880862716005</v>
      </c>
      <c r="F32" s="85">
        <v>4.3990429468447303</v>
      </c>
      <c r="G32" s="71">
        <v>65</v>
      </c>
      <c r="H32" s="84">
        <v>1</v>
      </c>
      <c r="I32" s="84">
        <v>0.67250300698725696</v>
      </c>
      <c r="J32" s="85">
        <v>4.15153358827635</v>
      </c>
      <c r="K32" s="71">
        <v>98</v>
      </c>
      <c r="L32" s="84">
        <v>1</v>
      </c>
      <c r="M32" s="84">
        <v>0.58182971112547999</v>
      </c>
      <c r="N32" s="85">
        <v>4.6153493002221104</v>
      </c>
      <c r="O32" s="71">
        <v>98</v>
      </c>
      <c r="P32" s="84">
        <v>1</v>
      </c>
      <c r="Q32" s="84">
        <v>0.59</v>
      </c>
      <c r="R32" s="85">
        <v>4.8159999999999998</v>
      </c>
    </row>
    <row r="33" spans="1:18" ht="15.75" customHeight="1">
      <c r="A33" s="77" t="s">
        <v>88</v>
      </c>
      <c r="B33" s="70"/>
      <c r="C33" s="95">
        <f>SUM(C26:C32)</f>
        <v>9749</v>
      </c>
      <c r="D33" s="96">
        <v>2.1368028268794199E-2</v>
      </c>
      <c r="E33" s="96">
        <v>0.54366315416067801</v>
      </c>
      <c r="F33" s="97">
        <v>0.466869813477158</v>
      </c>
      <c r="G33" s="95">
        <f>SUM(G26:G32)</f>
        <v>9757</v>
      </c>
      <c r="H33" s="96">
        <v>1.6649536838570001E-2</v>
      </c>
      <c r="I33" s="96">
        <v>0.53969409347432096</v>
      </c>
      <c r="J33" s="97">
        <v>0.44353124446071202</v>
      </c>
      <c r="K33" s="95">
        <f>SUM(K26:K32)</f>
        <v>9741</v>
      </c>
      <c r="L33" s="96">
        <v>2.0983690954438701E-2</v>
      </c>
      <c r="M33" s="96">
        <v>0.530581510578787</v>
      </c>
      <c r="N33" s="97">
        <v>0.45612174228828101</v>
      </c>
      <c r="O33" s="95">
        <f>SUM(O26:O32)</f>
        <v>9626</v>
      </c>
      <c r="P33" s="96">
        <v>2.1999999999999999E-2</v>
      </c>
      <c r="Q33" s="96">
        <v>0.52200000000000002</v>
      </c>
      <c r="R33" s="97">
        <v>0.45800000000000002</v>
      </c>
    </row>
    <row r="34" spans="1:18" ht="15.75" customHeight="1" thickBot="1">
      <c r="A34" s="98"/>
      <c r="B34" s="99"/>
      <c r="C34" s="100"/>
      <c r="D34" s="101"/>
      <c r="E34" s="101"/>
      <c r="F34" s="102"/>
      <c r="G34" s="100"/>
      <c r="H34" s="101"/>
      <c r="I34" s="101"/>
      <c r="J34" s="102"/>
      <c r="K34" s="100"/>
      <c r="L34" s="101"/>
      <c r="M34" s="101"/>
      <c r="N34" s="102"/>
      <c r="O34" s="100"/>
      <c r="P34" s="101"/>
      <c r="Q34" s="101"/>
      <c r="R34" s="102"/>
    </row>
    <row r="35" spans="1:18" ht="15.75" customHeight="1">
      <c r="A35" s="103"/>
      <c r="B35" s="35"/>
      <c r="C35" s="37"/>
      <c r="D35" s="37"/>
      <c r="E35" s="37"/>
      <c r="F35" s="37"/>
      <c r="G35" s="37"/>
      <c r="H35" s="37"/>
      <c r="I35" s="37"/>
      <c r="J35" s="37"/>
      <c r="K35" s="37"/>
      <c r="L35" s="37"/>
      <c r="M35" s="37"/>
      <c r="N35" s="37"/>
      <c r="O35" s="37"/>
      <c r="P35" s="37"/>
      <c r="Q35" s="37"/>
      <c r="R35" s="37"/>
    </row>
    <row r="36" spans="1:18" ht="15.75" customHeight="1" thickBot="1">
      <c r="A36" s="104"/>
      <c r="B36" s="35"/>
      <c r="C36" s="37"/>
      <c r="D36" s="37"/>
      <c r="E36" s="37"/>
      <c r="F36" s="37"/>
      <c r="G36" s="37"/>
      <c r="H36" s="37"/>
      <c r="I36" s="37"/>
      <c r="J36" s="37"/>
      <c r="K36" s="37"/>
      <c r="L36" s="37"/>
      <c r="M36" s="37"/>
      <c r="N36" s="37"/>
      <c r="O36" s="37"/>
      <c r="P36" s="37"/>
      <c r="Q36" s="37"/>
      <c r="R36" s="37"/>
    </row>
    <row r="37" spans="1:18" ht="72" customHeight="1" thickBot="1">
      <c r="A37" s="2354" t="s">
        <v>89</v>
      </c>
      <c r="B37" s="2355"/>
      <c r="C37" s="105" t="s">
        <v>90</v>
      </c>
      <c r="D37" s="45" t="s">
        <v>91</v>
      </c>
      <c r="E37" s="37"/>
      <c r="F37" s="37"/>
      <c r="G37" s="105" t="s">
        <v>90</v>
      </c>
      <c r="H37" s="45" t="s">
        <v>91</v>
      </c>
      <c r="I37" s="37"/>
      <c r="J37" s="37"/>
      <c r="K37" s="105" t="s">
        <v>90</v>
      </c>
      <c r="L37" s="45" t="s">
        <v>91</v>
      </c>
      <c r="M37" s="37"/>
      <c r="N37" s="37"/>
      <c r="O37" s="105" t="s">
        <v>90</v>
      </c>
      <c r="P37" s="45" t="s">
        <v>91</v>
      </c>
      <c r="Q37" s="37"/>
      <c r="R37" s="37"/>
    </row>
    <row r="38" spans="1:18" ht="19.5" customHeight="1">
      <c r="A38" s="106"/>
      <c r="B38" s="107" t="s">
        <v>92</v>
      </c>
      <c r="C38" s="108">
        <v>9845</v>
      </c>
      <c r="D38" s="109">
        <v>4469</v>
      </c>
      <c r="E38" s="37"/>
      <c r="F38" s="37"/>
      <c r="G38" s="108">
        <v>9460</v>
      </c>
      <c r="H38" s="109">
        <v>4456</v>
      </c>
      <c r="I38" s="37"/>
      <c r="J38" s="37"/>
      <c r="K38" s="108">
        <v>8908</v>
      </c>
      <c r="L38" s="109">
        <v>4165</v>
      </c>
      <c r="M38" s="37"/>
      <c r="N38" s="37"/>
      <c r="O38" s="108">
        <v>8467</v>
      </c>
      <c r="P38" s="109">
        <v>3986</v>
      </c>
      <c r="Q38" s="37"/>
      <c r="R38" s="35"/>
    </row>
    <row r="39" spans="1:18" ht="19.5" customHeight="1">
      <c r="A39" s="110"/>
      <c r="B39" s="70" t="s">
        <v>53</v>
      </c>
      <c r="C39" s="108">
        <v>4899</v>
      </c>
      <c r="D39" s="109">
        <v>1874</v>
      </c>
      <c r="E39" s="37"/>
      <c r="F39" s="37"/>
      <c r="G39" s="108">
        <v>4855</v>
      </c>
      <c r="H39" s="109">
        <v>1856</v>
      </c>
      <c r="I39" s="37"/>
      <c r="J39" s="37"/>
      <c r="K39" s="108">
        <v>4750</v>
      </c>
      <c r="L39" s="109">
        <v>1813</v>
      </c>
      <c r="M39" s="37"/>
      <c r="N39" s="37"/>
      <c r="O39" s="108">
        <v>4757</v>
      </c>
      <c r="P39" s="109">
        <v>1785</v>
      </c>
      <c r="Q39" s="37"/>
      <c r="R39" s="35"/>
    </row>
    <row r="40" spans="1:18" ht="19.5" customHeight="1">
      <c r="A40" s="110"/>
      <c r="B40" s="111" t="s">
        <v>54</v>
      </c>
      <c r="C40" s="108">
        <v>1876</v>
      </c>
      <c r="D40" s="109">
        <v>1112</v>
      </c>
      <c r="E40" s="37"/>
      <c r="F40" s="37"/>
      <c r="G40" s="108">
        <v>1847</v>
      </c>
      <c r="H40" s="109">
        <v>1104</v>
      </c>
      <c r="I40" s="37"/>
      <c r="J40" s="37"/>
      <c r="K40" s="108">
        <v>1804</v>
      </c>
      <c r="L40" s="109">
        <v>1079</v>
      </c>
      <c r="M40" s="37"/>
      <c r="N40" s="37"/>
      <c r="O40" s="108">
        <v>1740</v>
      </c>
      <c r="P40" s="109">
        <v>1058</v>
      </c>
      <c r="Q40" s="37"/>
      <c r="R40" s="35"/>
    </row>
    <row r="41" spans="1:18" ht="19.5" customHeight="1" thickBot="1">
      <c r="A41" s="112"/>
      <c r="B41" s="113" t="s">
        <v>5</v>
      </c>
      <c r="C41" s="114">
        <f>SUM(C38:C40)</f>
        <v>16620</v>
      </c>
      <c r="D41" s="115">
        <f>SUM(D38:D40)</f>
        <v>7455</v>
      </c>
      <c r="E41" s="37"/>
      <c r="F41" s="37"/>
      <c r="G41" s="114">
        <f>SUM(G38:G40)</f>
        <v>16162</v>
      </c>
      <c r="H41" s="115">
        <f>SUM(H38:H40)</f>
        <v>7416</v>
      </c>
      <c r="I41" s="37"/>
      <c r="J41" s="37"/>
      <c r="K41" s="114">
        <f>SUM(K38:K40)</f>
        <v>15462</v>
      </c>
      <c r="L41" s="115">
        <f>SUM(L38:L40)</f>
        <v>7057</v>
      </c>
      <c r="M41" s="37"/>
      <c r="N41" s="37"/>
      <c r="O41" s="114">
        <f>SUM(O38:O40)</f>
        <v>14964</v>
      </c>
      <c r="P41" s="115">
        <f>SUM(P38:P40)</f>
        <v>6829</v>
      </c>
      <c r="Q41" s="37"/>
      <c r="R41" s="35"/>
    </row>
    <row r="42" spans="1:18">
      <c r="C42" s="38"/>
      <c r="D42" s="38"/>
      <c r="E42" s="38"/>
      <c r="F42" s="38"/>
      <c r="G42" s="38"/>
      <c r="H42" s="38"/>
      <c r="I42" s="38"/>
      <c r="J42" s="38"/>
      <c r="K42" s="38"/>
      <c r="L42" s="38"/>
      <c r="M42" s="38"/>
      <c r="N42" s="38"/>
      <c r="O42" s="38"/>
      <c r="P42" s="38"/>
      <c r="Q42" s="38"/>
    </row>
    <row r="43" spans="1:18">
      <c r="A43" s="208" t="s">
        <v>170</v>
      </c>
    </row>
    <row r="44" spans="1:18">
      <c r="A44" s="78"/>
    </row>
  </sheetData>
  <customSheetViews>
    <customSheetView guid="{8A450B70-B9B2-45BD-9C86-916B7D35EE29}" scale="75" showPageBreaks="1" fitToPage="1" printArea="1" state="hidden" view="pageBreakPreview">
      <selection activeCell="H28" sqref="H28"/>
      <pageMargins left="0.31496062992125984" right="0.31496062992125984" top="0.39370078740157483" bottom="0.43307086614173229" header="0.19685039370078741" footer="0.19685039370078741"/>
      <printOptions horizontalCentered="1"/>
      <pageSetup scale="46" orientation="landscape" r:id="rId1"/>
      <headerFooter alignWithMargins="0">
        <oddFooter>&amp;L&amp;"Tahoma,Italique"&amp;13National Bank of Canada - Supplementary Financial Information&amp;R&amp;"Tahoma,Italique"&amp;13page 41</oddFooter>
      </headerFooter>
    </customSheetView>
  </customSheetViews>
  <mergeCells count="8">
    <mergeCell ref="A37:B37"/>
    <mergeCell ref="A1:R1"/>
    <mergeCell ref="C3:R3"/>
    <mergeCell ref="A5:B5"/>
    <mergeCell ref="C5:F5"/>
    <mergeCell ref="G5:J5"/>
    <mergeCell ref="K5:N5"/>
    <mergeCell ref="O5:R5"/>
  </mergeCells>
  <printOptions horizontalCentered="1"/>
  <pageMargins left="0.31496062992125984" right="0.31496062992125984" top="0.39370078740157483" bottom="0.43307086614173229" header="0.19685039370078741" footer="0.19685039370078741"/>
  <pageSetup scale="46" orientation="landscape" r:id="rId2"/>
  <headerFooter alignWithMargins="0">
    <oddFooter>&amp;L&amp;"Tahoma,Italique"&amp;13National Bank of Canada - Supplementary Financial Information&amp;R&amp;"Tahoma,Italique"&amp;13page 41</oddFooter>
  </headerFooter>
  <drawing r:id="rId3"/>
  <legacyDrawing r:id="rId4"/>
  <oleObjects>
    <mc:AlternateContent xmlns:mc="http://schemas.openxmlformats.org/markup-compatibility/2006">
      <mc:Choice Requires="x14">
        <oleObject progId="Word.Document.8" shapeId="168961" r:id="rId5">
          <objectPr defaultSize="0" r:id="rId6">
            <anchor moveWithCells="1">
              <from>
                <xdr:col>0</xdr:col>
                <xdr:colOff>38100</xdr:colOff>
                <xdr:row>0</xdr:row>
                <xdr:rowOff>28575</xdr:rowOff>
              </from>
              <to>
                <xdr:col>0</xdr:col>
                <xdr:colOff>285750</xdr:colOff>
                <xdr:row>0</xdr:row>
                <xdr:rowOff>266700</xdr:rowOff>
              </to>
            </anchor>
          </objectPr>
        </oleObject>
      </mc:Choice>
      <mc:Fallback>
        <oleObject progId="Word.Document.8" shapeId="168961" r:id="rId5"/>
      </mc:Fallback>
    </mc:AlternateContent>
    <mc:AlternateContent xmlns:mc="http://schemas.openxmlformats.org/markup-compatibility/2006">
      <mc:Choice Requires="x14">
        <oleObject progId="Word.Document.8" shapeId="168962" r:id="rId7">
          <objectPr defaultSize="0" r:id="rId6">
            <anchor moveWithCells="1">
              <from>
                <xdr:col>0</xdr:col>
                <xdr:colOff>38100</xdr:colOff>
                <xdr:row>0</xdr:row>
                <xdr:rowOff>28575</xdr:rowOff>
              </from>
              <to>
                <xdr:col>0</xdr:col>
                <xdr:colOff>285750</xdr:colOff>
                <xdr:row>0</xdr:row>
                <xdr:rowOff>266700</xdr:rowOff>
              </to>
            </anchor>
          </objectPr>
        </oleObject>
      </mc:Choice>
      <mc:Fallback>
        <oleObject progId="Word.Document.8" shapeId="168962" r:id="rId7"/>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tabColor rgb="FF99FF99"/>
    <pageSetUpPr fitToPage="1"/>
  </sheetPr>
  <dimension ref="A1:M60"/>
  <sheetViews>
    <sheetView view="pageBreakPreview" zoomScale="85" zoomScaleNormal="75" zoomScaleSheetLayoutView="85" workbookViewId="0">
      <selection activeCell="A9" sqref="A9"/>
    </sheetView>
  </sheetViews>
  <sheetFormatPr defaultColWidth="7.109375" defaultRowHeight="14.25"/>
  <cols>
    <col min="1" max="1" width="2.77734375" style="562" customWidth="1"/>
    <col min="2" max="2" width="35.77734375" style="562" customWidth="1"/>
    <col min="3" max="4" width="15.77734375" style="562" customWidth="1"/>
    <col min="5" max="5" width="9.77734375" style="562" customWidth="1"/>
    <col min="6" max="10" width="17.77734375" style="562" customWidth="1"/>
    <col min="11" max="13" width="12.77734375" style="562" customWidth="1"/>
    <col min="14" max="16384" width="7.109375" style="562"/>
  </cols>
  <sheetData>
    <row r="1" spans="1:13" s="1621" customFormat="1" ht="36" customHeight="1">
      <c r="A1" s="2346" t="s">
        <v>939</v>
      </c>
      <c r="B1" s="2346"/>
      <c r="C1" s="2346"/>
      <c r="D1" s="2346"/>
      <c r="E1" s="2346"/>
      <c r="F1" s="2346"/>
      <c r="G1" s="2346"/>
      <c r="H1" s="2346"/>
      <c r="I1" s="2346"/>
      <c r="J1" s="2346"/>
      <c r="K1" s="2346"/>
      <c r="L1" s="2346"/>
      <c r="M1" s="2346"/>
    </row>
    <row r="2" spans="1:13" ht="12" customHeight="1" thickBot="1">
      <c r="A2" s="563"/>
      <c r="B2" s="563"/>
      <c r="C2" s="563"/>
      <c r="D2" s="563"/>
      <c r="E2" s="563"/>
      <c r="F2" s="563"/>
      <c r="G2" s="563"/>
      <c r="H2" s="563"/>
      <c r="I2" s="563"/>
      <c r="J2" s="563"/>
      <c r="K2" s="563"/>
      <c r="L2" s="563"/>
      <c r="M2" s="563"/>
    </row>
    <row r="3" spans="1:13" ht="17.25" customHeight="1">
      <c r="A3" s="564"/>
      <c r="B3" s="564"/>
      <c r="C3" s="564"/>
      <c r="D3" s="564"/>
      <c r="E3" s="2330">
        <v>2017</v>
      </c>
      <c r="F3" s="2331"/>
      <c r="G3" s="2331"/>
      <c r="H3" s="2331"/>
      <c r="I3" s="2331"/>
      <c r="J3" s="2331"/>
      <c r="K3" s="2331"/>
      <c r="L3" s="2331"/>
      <c r="M3" s="2332"/>
    </row>
    <row r="4" spans="1:13" ht="17.25" customHeight="1" thickBot="1">
      <c r="A4" s="566"/>
      <c r="B4" s="566"/>
      <c r="C4" s="565"/>
      <c r="D4" s="565"/>
      <c r="E4" s="2333" t="s">
        <v>4</v>
      </c>
      <c r="F4" s="2334"/>
      <c r="G4" s="2334"/>
      <c r="H4" s="2334"/>
      <c r="I4" s="2334"/>
      <c r="J4" s="2334"/>
      <c r="K4" s="2334"/>
      <c r="L4" s="2334"/>
      <c r="M4" s="2335"/>
    </row>
    <row r="5" spans="1:13" ht="26.1" customHeight="1">
      <c r="A5" s="566"/>
      <c r="B5" s="566"/>
      <c r="C5" s="566"/>
      <c r="D5" s="566"/>
      <c r="E5" s="2336" t="s">
        <v>37</v>
      </c>
      <c r="F5" s="2338" t="s">
        <v>684</v>
      </c>
      <c r="G5" s="2338" t="s">
        <v>685</v>
      </c>
      <c r="H5" s="2338" t="s">
        <v>686</v>
      </c>
      <c r="I5" s="2338" t="s">
        <v>687</v>
      </c>
      <c r="J5" s="2338" t="s">
        <v>845</v>
      </c>
      <c r="K5" s="2340" t="s">
        <v>528</v>
      </c>
      <c r="L5" s="2338" t="s">
        <v>527</v>
      </c>
      <c r="M5" s="2342" t="s">
        <v>859</v>
      </c>
    </row>
    <row r="6" spans="1:13" ht="26.1" customHeight="1" thickBot="1">
      <c r="A6" s="2353" t="s">
        <v>171</v>
      </c>
      <c r="B6" s="2353"/>
      <c r="C6" s="2353"/>
      <c r="D6" s="567"/>
      <c r="E6" s="2337"/>
      <c r="F6" s="2339"/>
      <c r="G6" s="2339"/>
      <c r="H6" s="2339"/>
      <c r="I6" s="2339"/>
      <c r="J6" s="2339"/>
      <c r="K6" s="2341"/>
      <c r="L6" s="2339"/>
      <c r="M6" s="2343"/>
    </row>
    <row r="7" spans="1:13" s="946" customFormat="1" ht="17.25" customHeight="1">
      <c r="A7" s="2324" t="s">
        <v>842</v>
      </c>
      <c r="B7" s="2325"/>
      <c r="C7" s="856" t="s">
        <v>683</v>
      </c>
      <c r="D7" s="857" t="s">
        <v>529</v>
      </c>
      <c r="E7" s="568"/>
      <c r="F7" s="569"/>
      <c r="G7" s="570"/>
      <c r="H7" s="571"/>
      <c r="I7" s="572"/>
      <c r="J7" s="572"/>
      <c r="K7" s="570"/>
      <c r="L7" s="570"/>
      <c r="M7" s="573"/>
    </row>
    <row r="8" spans="1:13" s="388" customFormat="1" ht="17.25" customHeight="1">
      <c r="A8" s="2328" t="s">
        <v>764</v>
      </c>
      <c r="B8" s="2329"/>
      <c r="C8" s="947" t="s">
        <v>530</v>
      </c>
      <c r="D8" s="949" t="s">
        <v>538</v>
      </c>
      <c r="E8" s="1361">
        <v>1035</v>
      </c>
      <c r="F8" s="1362">
        <v>0</v>
      </c>
      <c r="G8" s="1363">
        <v>1</v>
      </c>
      <c r="H8" s="1364">
        <v>7.2055802485041182E-4</v>
      </c>
      <c r="I8" s="1365">
        <v>0.17410521551159108</v>
      </c>
      <c r="J8" s="1366">
        <v>3.1047628494132961E-2</v>
      </c>
      <c r="K8" s="1367">
        <v>32</v>
      </c>
      <c r="L8" s="1368">
        <v>0.1</v>
      </c>
      <c r="M8" s="1369">
        <v>3.2599133880942995E-2</v>
      </c>
    </row>
    <row r="9" spans="1:13" s="388" customFormat="1" ht="20.100000000000001" customHeight="1">
      <c r="A9" s="943" t="s">
        <v>784</v>
      </c>
      <c r="B9" s="944"/>
      <c r="C9" s="945" t="s">
        <v>531</v>
      </c>
      <c r="D9" s="949" t="s">
        <v>539</v>
      </c>
      <c r="E9" s="1361">
        <v>1254</v>
      </c>
      <c r="F9" s="1362">
        <v>0</v>
      </c>
      <c r="G9" s="1363">
        <v>1</v>
      </c>
      <c r="H9" s="1364">
        <v>3.0393608505625718E-3</v>
      </c>
      <c r="I9" s="1365">
        <v>9.986914576842075E-2</v>
      </c>
      <c r="J9" s="1366">
        <v>5.1097385745093718E-2</v>
      </c>
      <c r="K9" s="1367">
        <v>65</v>
      </c>
      <c r="L9" s="1368">
        <v>0.4</v>
      </c>
      <c r="M9" s="1369">
        <v>5.4642030301330781E-2</v>
      </c>
    </row>
    <row r="10" spans="1:13" s="388" customFormat="1" ht="17.25" customHeight="1">
      <c r="A10" s="943"/>
      <c r="B10" s="944"/>
      <c r="C10" s="945" t="s">
        <v>532</v>
      </c>
      <c r="D10" s="949" t="s">
        <v>540</v>
      </c>
      <c r="E10" s="1361">
        <v>698</v>
      </c>
      <c r="F10" s="1362">
        <v>0</v>
      </c>
      <c r="G10" s="1363">
        <v>1</v>
      </c>
      <c r="H10" s="1364">
        <v>7.6593994110672565E-3</v>
      </c>
      <c r="I10" s="1365">
        <v>5.407300284030335E-2</v>
      </c>
      <c r="J10" s="1366">
        <v>5.5138656951877016E-2</v>
      </c>
      <c r="K10" s="1367">
        <v>38</v>
      </c>
      <c r="L10" s="1368">
        <v>0.3</v>
      </c>
      <c r="M10" s="1369">
        <v>6.0162219341767055E-2</v>
      </c>
    </row>
    <row r="11" spans="1:13" s="388" customFormat="1" ht="17.25" customHeight="1">
      <c r="A11" s="943"/>
      <c r="B11" s="944"/>
      <c r="C11" s="945" t="s">
        <v>532</v>
      </c>
      <c r="D11" s="949" t="s">
        <v>541</v>
      </c>
      <c r="E11" s="1361">
        <v>397</v>
      </c>
      <c r="F11" s="1362">
        <v>0</v>
      </c>
      <c r="G11" s="1363">
        <v>1</v>
      </c>
      <c r="H11" s="1364">
        <v>1.7341246709856865E-2</v>
      </c>
      <c r="I11" s="1365">
        <v>3.4753746145588474E-2</v>
      </c>
      <c r="J11" s="1366">
        <v>6.1103517407172465E-2</v>
      </c>
      <c r="K11" s="1367">
        <v>24</v>
      </c>
      <c r="L11" s="1368">
        <v>0.2</v>
      </c>
      <c r="M11" s="1369">
        <v>6.8514785635095096E-2</v>
      </c>
    </row>
    <row r="12" spans="1:13" s="388" customFormat="1" ht="17.25" customHeight="1">
      <c r="A12" s="943"/>
      <c r="B12" s="944"/>
      <c r="C12" s="945" t="s">
        <v>81</v>
      </c>
      <c r="D12" s="949" t="s">
        <v>542</v>
      </c>
      <c r="E12" s="1361">
        <v>234</v>
      </c>
      <c r="F12" s="1362">
        <v>0</v>
      </c>
      <c r="G12" s="1363">
        <v>1</v>
      </c>
      <c r="H12" s="1364">
        <v>4.6660128737527541E-2</v>
      </c>
      <c r="I12" s="1365">
        <v>2.6986009476302704E-2</v>
      </c>
      <c r="J12" s="1366">
        <v>8.3284382379494939E-2</v>
      </c>
      <c r="K12" s="1367">
        <v>19</v>
      </c>
      <c r="L12" s="1368">
        <v>0.3</v>
      </c>
      <c r="M12" s="1369">
        <v>9.8867683836868572E-2</v>
      </c>
    </row>
    <row r="13" spans="1:13" s="388" customFormat="1" ht="17.25" customHeight="1">
      <c r="A13" s="943"/>
      <c r="B13" s="944"/>
      <c r="C13" s="945" t="s">
        <v>533</v>
      </c>
      <c r="D13" s="949" t="s">
        <v>543</v>
      </c>
      <c r="E13" s="1361">
        <v>107</v>
      </c>
      <c r="F13" s="1362">
        <v>0</v>
      </c>
      <c r="G13" s="1363">
        <v>1</v>
      </c>
      <c r="H13" s="1364">
        <v>0.27579698702319783</v>
      </c>
      <c r="I13" s="1365">
        <v>2.6047347544340439E-2</v>
      </c>
      <c r="J13" s="1366">
        <v>0.13902778910723346</v>
      </c>
      <c r="K13" s="1367">
        <v>15</v>
      </c>
      <c r="L13" s="1368">
        <v>0.8</v>
      </c>
      <c r="M13" s="1369">
        <v>0.22915276754027858</v>
      </c>
    </row>
    <row r="14" spans="1:13" s="388" customFormat="1" ht="17.25" customHeight="1">
      <c r="A14" s="943"/>
      <c r="B14" s="944"/>
      <c r="C14" s="945" t="s">
        <v>46</v>
      </c>
      <c r="D14" s="950">
        <v>1</v>
      </c>
      <c r="E14" s="1361">
        <v>71</v>
      </c>
      <c r="F14" s="1362">
        <v>0</v>
      </c>
      <c r="G14" s="1363">
        <v>1</v>
      </c>
      <c r="H14" s="1364">
        <v>1</v>
      </c>
      <c r="I14" s="1365">
        <v>2.6675811366414566E-2</v>
      </c>
      <c r="J14" s="1366">
        <v>0.24986188790529659</v>
      </c>
      <c r="K14" s="1367">
        <v>18</v>
      </c>
      <c r="L14" s="1368">
        <v>1.1000000000000001</v>
      </c>
      <c r="M14" s="1369">
        <v>0.44253502713821513</v>
      </c>
    </row>
    <row r="15" spans="1:13" s="388" customFormat="1" ht="17.25" customHeight="1" thickBot="1">
      <c r="A15" s="943"/>
      <c r="B15" s="944"/>
      <c r="C15" s="945"/>
      <c r="D15" s="950"/>
      <c r="E15" s="1370">
        <v>3796</v>
      </c>
      <c r="F15" s="1371">
        <v>0</v>
      </c>
      <c r="G15" s="1372">
        <v>1</v>
      </c>
      <c r="H15" s="1373">
        <v>3.3816098907663586E-2</v>
      </c>
      <c r="I15" s="1374">
        <v>9.6929381337133441E-2</v>
      </c>
      <c r="J15" s="1375">
        <v>5.5609543069412397E-2</v>
      </c>
      <c r="K15" s="1376">
        <v>211</v>
      </c>
      <c r="L15" s="1377">
        <v>3.2</v>
      </c>
      <c r="M15" s="1378">
        <v>6.6015590260156923E-2</v>
      </c>
    </row>
    <row r="16" spans="1:13" s="388" customFormat="1" ht="17.25" customHeight="1">
      <c r="A16" s="575"/>
      <c r="B16" s="576"/>
      <c r="C16" s="948"/>
      <c r="D16" s="951"/>
      <c r="E16" s="1349"/>
      <c r="F16" s="1350"/>
      <c r="G16" s="1351"/>
      <c r="H16" s="1352"/>
      <c r="I16" s="1353"/>
      <c r="J16" s="1354"/>
      <c r="K16" s="1355"/>
      <c r="L16" s="1356"/>
      <c r="M16" s="1357"/>
    </row>
    <row r="17" spans="1:13" s="388" customFormat="1" ht="17.25" customHeight="1">
      <c r="A17" s="2347" t="s">
        <v>785</v>
      </c>
      <c r="B17" s="2348"/>
      <c r="C17" s="947" t="s">
        <v>530</v>
      </c>
      <c r="D17" s="949" t="s">
        <v>538</v>
      </c>
      <c r="E17" s="1361">
        <v>4171</v>
      </c>
      <c r="F17" s="1362">
        <v>9737</v>
      </c>
      <c r="G17" s="1363">
        <v>0.5616379397735376</v>
      </c>
      <c r="H17" s="1364">
        <v>5.1252660805664011E-4</v>
      </c>
      <c r="I17" s="1365">
        <v>0.22499180733746793</v>
      </c>
      <c r="J17" s="1366">
        <v>3.1140218460709839E-2</v>
      </c>
      <c r="K17" s="1367">
        <v>130</v>
      </c>
      <c r="L17" s="1368">
        <v>0.5</v>
      </c>
      <c r="M17" s="1369">
        <v>3.2598336634500381E-2</v>
      </c>
    </row>
    <row r="18" spans="1:13" s="388" customFormat="1" ht="17.25" customHeight="1">
      <c r="A18" s="2347"/>
      <c r="B18" s="2348"/>
      <c r="C18" s="945" t="s">
        <v>531</v>
      </c>
      <c r="D18" s="949" t="s">
        <v>539</v>
      </c>
      <c r="E18" s="1361">
        <v>1707</v>
      </c>
      <c r="F18" s="1362">
        <v>3892</v>
      </c>
      <c r="G18" s="1363">
        <v>0.71990006606677415</v>
      </c>
      <c r="H18" s="1364">
        <v>2.6402804117495108E-3</v>
      </c>
      <c r="I18" s="1365">
        <v>0.23436899860243893</v>
      </c>
      <c r="J18" s="1366">
        <v>0.11417647405224335</v>
      </c>
      <c r="K18" s="1367">
        <v>194</v>
      </c>
      <c r="L18" s="1368">
        <v>1.1000000000000001</v>
      </c>
      <c r="M18" s="1369">
        <v>0.121886313226356</v>
      </c>
    </row>
    <row r="19" spans="1:13" s="388" customFormat="1" ht="17.25" customHeight="1">
      <c r="A19" s="577"/>
      <c r="B19" s="578"/>
      <c r="C19" s="945" t="s">
        <v>532</v>
      </c>
      <c r="D19" s="949" t="s">
        <v>540</v>
      </c>
      <c r="E19" s="1361">
        <v>173</v>
      </c>
      <c r="F19" s="1362">
        <v>205</v>
      </c>
      <c r="G19" s="1363">
        <v>0.88185297410550934</v>
      </c>
      <c r="H19" s="1364">
        <v>7.1425616935745758E-3</v>
      </c>
      <c r="I19" s="1365">
        <v>0.24106726264189623</v>
      </c>
      <c r="J19" s="1366">
        <v>0.23966675644913238</v>
      </c>
      <c r="K19" s="1367">
        <v>41</v>
      </c>
      <c r="L19" s="1368">
        <v>0.3</v>
      </c>
      <c r="M19" s="1369">
        <v>0.26121068435874778</v>
      </c>
    </row>
    <row r="20" spans="1:13" s="388" customFormat="1" ht="17.25" customHeight="1">
      <c r="A20" s="577"/>
      <c r="B20" s="578"/>
      <c r="C20" s="945" t="s">
        <v>532</v>
      </c>
      <c r="D20" s="949" t="s">
        <v>541</v>
      </c>
      <c r="E20" s="1361">
        <v>35</v>
      </c>
      <c r="F20" s="1362">
        <v>45</v>
      </c>
      <c r="G20" s="1363">
        <v>0.83570109800243664</v>
      </c>
      <c r="H20" s="1364">
        <v>1.6266694130498544E-2</v>
      </c>
      <c r="I20" s="1365">
        <v>0.2392187596325773</v>
      </c>
      <c r="J20" s="1366">
        <v>0.41140090360228032</v>
      </c>
      <c r="K20" s="1367">
        <v>15</v>
      </c>
      <c r="L20" s="1368">
        <v>0.1</v>
      </c>
      <c r="M20" s="1369">
        <v>0.46060439494539079</v>
      </c>
    </row>
    <row r="21" spans="1:13" s="388" customFormat="1" ht="17.25" customHeight="1">
      <c r="A21" s="577"/>
      <c r="B21" s="578"/>
      <c r="C21" s="945" t="s">
        <v>81</v>
      </c>
      <c r="D21" s="949" t="s">
        <v>542</v>
      </c>
      <c r="E21" s="1361">
        <v>10</v>
      </c>
      <c r="F21" s="1362">
        <v>14</v>
      </c>
      <c r="G21" s="1363">
        <v>0.80500891997557622</v>
      </c>
      <c r="H21" s="1364">
        <v>4.1352071979049582E-2</v>
      </c>
      <c r="I21" s="1365">
        <v>0.2357576520391845</v>
      </c>
      <c r="J21" s="1366">
        <v>0.69174950408303859</v>
      </c>
      <c r="K21" s="1367">
        <v>7</v>
      </c>
      <c r="L21" s="1368">
        <v>0.1</v>
      </c>
      <c r="M21" s="1369">
        <v>0.81345801617584845</v>
      </c>
    </row>
    <row r="22" spans="1:13" s="388" customFormat="1" ht="17.25" customHeight="1">
      <c r="A22" s="577"/>
      <c r="B22" s="578"/>
      <c r="C22" s="945" t="s">
        <v>533</v>
      </c>
      <c r="D22" s="949" t="s">
        <v>543</v>
      </c>
      <c r="E22" s="1361">
        <v>1</v>
      </c>
      <c r="F22" s="1362">
        <v>2</v>
      </c>
      <c r="G22" s="1363">
        <v>0.81612997746057314</v>
      </c>
      <c r="H22" s="1364">
        <v>0.15072737771235695</v>
      </c>
      <c r="I22" s="1365">
        <v>0.2365903328163485</v>
      </c>
      <c r="J22" s="1366">
        <v>1.2143342764308782</v>
      </c>
      <c r="K22" s="1367">
        <v>2</v>
      </c>
      <c r="L22" s="1368">
        <v>0</v>
      </c>
      <c r="M22" s="1369">
        <v>1.6825693893436897</v>
      </c>
    </row>
    <row r="23" spans="1:13" s="388" customFormat="1" ht="17.25" customHeight="1">
      <c r="A23" s="577"/>
      <c r="B23" s="578"/>
      <c r="C23" s="945" t="s">
        <v>46</v>
      </c>
      <c r="D23" s="950">
        <v>1</v>
      </c>
      <c r="E23" s="1361">
        <v>2</v>
      </c>
      <c r="F23" s="1362">
        <v>3</v>
      </c>
      <c r="G23" s="1363">
        <v>0.75384930045660836</v>
      </c>
      <c r="H23" s="1364">
        <v>1</v>
      </c>
      <c r="I23" s="1365">
        <v>0.23321088506131388</v>
      </c>
      <c r="J23" s="1366">
        <v>2.9151361012982568</v>
      </c>
      <c r="K23" s="1367">
        <v>6</v>
      </c>
      <c r="L23" s="1368">
        <v>0</v>
      </c>
      <c r="M23" s="1369">
        <v>2.9151361012982568</v>
      </c>
    </row>
    <row r="24" spans="1:13" s="388" customFormat="1" ht="17.25" customHeight="1" thickBot="1">
      <c r="A24" s="577"/>
      <c r="B24" s="578"/>
      <c r="C24" s="945"/>
      <c r="D24" s="950"/>
      <c r="E24" s="1370">
        <v>6099</v>
      </c>
      <c r="F24" s="1371">
        <v>13898</v>
      </c>
      <c r="G24" s="1372">
        <v>0.61711826481288268</v>
      </c>
      <c r="H24" s="1373">
        <v>1.7985261959567041E-3</v>
      </c>
      <c r="I24" s="1374">
        <v>0.22817757295679761</v>
      </c>
      <c r="J24" s="1375">
        <v>6.4730548084033279E-2</v>
      </c>
      <c r="K24" s="1376">
        <v>395</v>
      </c>
      <c r="L24" s="1377">
        <v>2.1</v>
      </c>
      <c r="M24" s="1378">
        <v>6.9080364709348918E-2</v>
      </c>
    </row>
    <row r="25" spans="1:13" s="388" customFormat="1" ht="17.25" customHeight="1">
      <c r="A25" s="575"/>
      <c r="B25" s="576"/>
      <c r="C25" s="948"/>
      <c r="D25" s="951"/>
      <c r="E25" s="1349"/>
      <c r="F25" s="1358"/>
      <c r="G25" s="1354"/>
      <c r="H25" s="1352"/>
      <c r="I25" s="1353"/>
      <c r="J25" s="1354"/>
      <c r="K25" s="1355"/>
      <c r="L25" s="1356"/>
      <c r="M25" s="1357"/>
    </row>
    <row r="26" spans="1:13" s="388" customFormat="1" ht="17.25" customHeight="1">
      <c r="A26" s="2347" t="s">
        <v>786</v>
      </c>
      <c r="B26" s="2348"/>
      <c r="C26" s="947" t="s">
        <v>530</v>
      </c>
      <c r="D26" s="949" t="s">
        <v>538</v>
      </c>
      <c r="E26" s="1361">
        <v>16004</v>
      </c>
      <c r="F26" s="1379"/>
      <c r="G26" s="1380"/>
      <c r="H26" s="1364">
        <v>7.0144271696302989E-4</v>
      </c>
      <c r="I26" s="1365">
        <v>0.22683782091186944</v>
      </c>
      <c r="J26" s="1366">
        <v>4.0708886548347721E-2</v>
      </c>
      <c r="K26" s="1367">
        <v>651</v>
      </c>
      <c r="L26" s="1368">
        <v>2.6</v>
      </c>
      <c r="M26" s="1369">
        <v>4.2742850352702616E-2</v>
      </c>
    </row>
    <row r="27" spans="1:13" s="388" customFormat="1" ht="17.25" customHeight="1">
      <c r="A27" s="2347"/>
      <c r="B27" s="2348"/>
      <c r="C27" s="945" t="s">
        <v>531</v>
      </c>
      <c r="D27" s="949" t="s">
        <v>539</v>
      </c>
      <c r="E27" s="1361">
        <v>12291</v>
      </c>
      <c r="F27" s="1379"/>
      <c r="G27" s="1380"/>
      <c r="H27" s="1364">
        <v>2.7248834424846114E-3</v>
      </c>
      <c r="I27" s="1365">
        <v>0.252821468776184</v>
      </c>
      <c r="J27" s="1366">
        <v>0.12620346359847318</v>
      </c>
      <c r="K27" s="1367">
        <v>1551</v>
      </c>
      <c r="L27" s="1368">
        <v>8.5</v>
      </c>
      <c r="M27" s="1369">
        <v>0.13486073241041507</v>
      </c>
    </row>
    <row r="28" spans="1:13" s="388" customFormat="1" ht="17.25" customHeight="1">
      <c r="A28" s="577"/>
      <c r="B28" s="578"/>
      <c r="C28" s="945" t="s">
        <v>532</v>
      </c>
      <c r="D28" s="949" t="s">
        <v>540</v>
      </c>
      <c r="E28" s="1361">
        <v>3045</v>
      </c>
      <c r="F28" s="1379"/>
      <c r="G28" s="1380"/>
      <c r="H28" s="1364">
        <v>7.1715268071681068E-3</v>
      </c>
      <c r="I28" s="1365">
        <v>0.2543707021683092</v>
      </c>
      <c r="J28" s="1366">
        <v>0.25365516588585957</v>
      </c>
      <c r="K28" s="1367">
        <v>772</v>
      </c>
      <c r="L28" s="1368">
        <v>5.6</v>
      </c>
      <c r="M28" s="1369">
        <v>0.276494845985086</v>
      </c>
    </row>
    <row r="29" spans="1:13" s="388" customFormat="1" ht="17.25" customHeight="1">
      <c r="A29" s="577"/>
      <c r="B29" s="578"/>
      <c r="C29" s="945" t="s">
        <v>532</v>
      </c>
      <c r="D29" s="949" t="s">
        <v>541</v>
      </c>
      <c r="E29" s="1361">
        <v>837</v>
      </c>
      <c r="F29" s="1379"/>
      <c r="G29" s="1380"/>
      <c r="H29" s="1364">
        <v>1.6772048047134943E-2</v>
      </c>
      <c r="I29" s="1365">
        <v>0.25466320805057213</v>
      </c>
      <c r="J29" s="1366">
        <v>0.44296983513665417</v>
      </c>
      <c r="K29" s="1367">
        <v>371</v>
      </c>
      <c r="L29" s="1368">
        <v>3.6</v>
      </c>
      <c r="M29" s="1369">
        <v>0.49632977858490451</v>
      </c>
    </row>
    <row r="30" spans="1:13" s="388" customFormat="1" ht="17.25" customHeight="1">
      <c r="A30" s="577"/>
      <c r="B30" s="578"/>
      <c r="C30" s="945" t="s">
        <v>81</v>
      </c>
      <c r="D30" s="949" t="s">
        <v>542</v>
      </c>
      <c r="E30" s="1361">
        <v>426</v>
      </c>
      <c r="F30" s="1379"/>
      <c r="G30" s="1380"/>
      <c r="H30" s="1364">
        <v>4.7084702158297853E-2</v>
      </c>
      <c r="I30" s="1365">
        <v>0.25391609514307489</v>
      </c>
      <c r="J30" s="1366">
        <v>0.79331626534921218</v>
      </c>
      <c r="K30" s="1367">
        <v>338</v>
      </c>
      <c r="L30" s="1368">
        <v>5.0999999999999996</v>
      </c>
      <c r="M30" s="1369">
        <v>0.94296819376079055</v>
      </c>
    </row>
    <row r="31" spans="1:13" s="388" customFormat="1" ht="17.25" customHeight="1">
      <c r="A31" s="577"/>
      <c r="B31" s="578"/>
      <c r="C31" s="945" t="s">
        <v>533</v>
      </c>
      <c r="D31" s="949" t="s">
        <v>543</v>
      </c>
      <c r="E31" s="1361">
        <v>171</v>
      </c>
      <c r="F31" s="1379"/>
      <c r="G31" s="1380"/>
      <c r="H31" s="1364">
        <v>0.26607493085957362</v>
      </c>
      <c r="I31" s="1365">
        <v>0.26539504958263921</v>
      </c>
      <c r="J31" s="1366">
        <v>1.4145901536920231</v>
      </c>
      <c r="K31" s="1367">
        <v>242</v>
      </c>
      <c r="L31" s="1368">
        <v>12.1</v>
      </c>
      <c r="M31" s="1369">
        <v>2.3072184189393639</v>
      </c>
    </row>
    <row r="32" spans="1:13" s="388" customFormat="1" ht="17.25" customHeight="1">
      <c r="A32" s="577"/>
      <c r="B32" s="578"/>
      <c r="C32" s="945" t="s">
        <v>46</v>
      </c>
      <c r="D32" s="950">
        <v>1</v>
      </c>
      <c r="E32" s="1361">
        <v>60</v>
      </c>
      <c r="F32" s="1379"/>
      <c r="G32" s="1380"/>
      <c r="H32" s="1364">
        <v>1</v>
      </c>
      <c r="I32" s="1365">
        <v>0.26268884207373128</v>
      </c>
      <c r="J32" s="1366">
        <v>2.0194422383227741</v>
      </c>
      <c r="K32" s="1367">
        <v>122</v>
      </c>
      <c r="L32" s="1368">
        <v>9.9</v>
      </c>
      <c r="M32" s="1369">
        <v>4.0627285827629196</v>
      </c>
    </row>
    <row r="33" spans="1:13" s="388" customFormat="1" ht="17.25" customHeight="1" thickBot="1">
      <c r="A33" s="577"/>
      <c r="B33" s="578"/>
      <c r="C33" s="945"/>
      <c r="D33" s="950"/>
      <c r="E33" s="1370">
        <v>32834</v>
      </c>
      <c r="F33" s="1381"/>
      <c r="G33" s="1382"/>
      <c r="H33" s="1373">
        <v>6.2874478373946153E-3</v>
      </c>
      <c r="I33" s="1374">
        <v>0.24044518558761169</v>
      </c>
      <c r="J33" s="1375">
        <v>0.12326200555386309</v>
      </c>
      <c r="K33" s="1376">
        <v>4047</v>
      </c>
      <c r="L33" s="1377">
        <v>47.4</v>
      </c>
      <c r="M33" s="1378">
        <v>0.14131424669492226</v>
      </c>
    </row>
    <row r="34" spans="1:13" s="388" customFormat="1" ht="17.25" customHeight="1">
      <c r="A34" s="2351"/>
      <c r="B34" s="2352"/>
      <c r="C34" s="952"/>
      <c r="D34" s="953"/>
      <c r="E34" s="1349"/>
      <c r="F34" s="1350"/>
      <c r="G34" s="1359"/>
      <c r="H34" s="1352"/>
      <c r="I34" s="1353"/>
      <c r="J34" s="1354"/>
      <c r="K34" s="1355"/>
      <c r="L34" s="1356"/>
      <c r="M34" s="1357"/>
    </row>
    <row r="35" spans="1:13" s="388" customFormat="1" ht="17.25" customHeight="1">
      <c r="A35" s="2349" t="s">
        <v>765</v>
      </c>
      <c r="B35" s="2350"/>
      <c r="C35" s="947" t="s">
        <v>530</v>
      </c>
      <c r="D35" s="949" t="s">
        <v>538</v>
      </c>
      <c r="E35" s="1361">
        <v>2874</v>
      </c>
      <c r="F35" s="1362">
        <v>5085</v>
      </c>
      <c r="G35" s="1363">
        <v>0.58132985895689693</v>
      </c>
      <c r="H35" s="1364">
        <v>4.9253767167210057E-4</v>
      </c>
      <c r="I35" s="1365">
        <v>0.71833170730159779</v>
      </c>
      <c r="J35" s="1366">
        <v>2.3705957309544074E-2</v>
      </c>
      <c r="K35" s="1367">
        <v>68</v>
      </c>
      <c r="L35" s="1368">
        <v>1</v>
      </c>
      <c r="M35" s="1369">
        <v>2.8216143522079528E-2</v>
      </c>
    </row>
    <row r="36" spans="1:13" s="388" customFormat="1" ht="17.25" customHeight="1">
      <c r="A36" s="2344" t="s">
        <v>766</v>
      </c>
      <c r="B36" s="2345"/>
      <c r="C36" s="945" t="s">
        <v>531</v>
      </c>
      <c r="D36" s="949" t="s">
        <v>539</v>
      </c>
      <c r="E36" s="1361">
        <v>1049</v>
      </c>
      <c r="F36" s="1362">
        <v>814</v>
      </c>
      <c r="G36" s="1363">
        <v>0.80884884608177854</v>
      </c>
      <c r="H36" s="1364">
        <v>2.888153653526346E-3</v>
      </c>
      <c r="I36" s="1365">
        <v>0.7413823329068151</v>
      </c>
      <c r="J36" s="1366">
        <v>0.10546088238514971</v>
      </c>
      <c r="K36" s="1367">
        <v>111</v>
      </c>
      <c r="L36" s="1368">
        <v>2.2000000000000002</v>
      </c>
      <c r="M36" s="1369">
        <v>0.13218040482266114</v>
      </c>
    </row>
    <row r="37" spans="1:13" s="388" customFormat="1" ht="17.25" customHeight="1">
      <c r="A37" s="577"/>
      <c r="B37" s="578"/>
      <c r="C37" s="945" t="s">
        <v>532</v>
      </c>
      <c r="D37" s="949" t="s">
        <v>540</v>
      </c>
      <c r="E37" s="1361">
        <v>634</v>
      </c>
      <c r="F37" s="1362">
        <v>279</v>
      </c>
      <c r="G37" s="1363">
        <v>0.89865351905879942</v>
      </c>
      <c r="H37" s="1364">
        <v>7.798154162692447E-3</v>
      </c>
      <c r="I37" s="1365">
        <v>0.73170918658819128</v>
      </c>
      <c r="J37" s="1366">
        <v>0.23051768298308145</v>
      </c>
      <c r="K37" s="1367">
        <v>146</v>
      </c>
      <c r="L37" s="1368">
        <v>3.6</v>
      </c>
      <c r="M37" s="1369">
        <v>0.3019570768531481</v>
      </c>
    </row>
    <row r="38" spans="1:13" s="388" customFormat="1" ht="17.25" customHeight="1">
      <c r="A38" s="577"/>
      <c r="B38" s="578"/>
      <c r="C38" s="945" t="s">
        <v>532</v>
      </c>
      <c r="D38" s="949" t="s">
        <v>541</v>
      </c>
      <c r="E38" s="1361">
        <v>583</v>
      </c>
      <c r="F38" s="1362">
        <v>170</v>
      </c>
      <c r="G38" s="1363">
        <v>0.96272405958019291</v>
      </c>
      <c r="H38" s="1364">
        <v>1.7934564651249478E-2</v>
      </c>
      <c r="I38" s="1365">
        <v>0.78671138951103925</v>
      </c>
      <c r="J38" s="1366">
        <v>0.46583998353493494</v>
      </c>
      <c r="K38" s="1367">
        <v>272</v>
      </c>
      <c r="L38" s="1368">
        <v>8.3000000000000007</v>
      </c>
      <c r="M38" s="1369">
        <v>0.64284027108871344</v>
      </c>
    </row>
    <row r="39" spans="1:13" s="388" customFormat="1" ht="17.25" customHeight="1">
      <c r="A39" s="577"/>
      <c r="B39" s="578"/>
      <c r="C39" s="945" t="s">
        <v>81</v>
      </c>
      <c r="D39" s="949" t="s">
        <v>542</v>
      </c>
      <c r="E39" s="1361">
        <v>392</v>
      </c>
      <c r="F39" s="1362">
        <v>51</v>
      </c>
      <c r="G39" s="1363">
        <v>1.0187569643333327</v>
      </c>
      <c r="H39" s="1364">
        <v>4.5030853429687497E-2</v>
      </c>
      <c r="I39" s="1365">
        <v>0.7964098615274201</v>
      </c>
      <c r="J39" s="1366">
        <v>0.88524224876978763</v>
      </c>
      <c r="K39" s="1367">
        <v>347</v>
      </c>
      <c r="L39" s="1368">
        <v>14</v>
      </c>
      <c r="M39" s="1369">
        <v>1.3307654234345923</v>
      </c>
    </row>
    <row r="40" spans="1:13" s="388" customFormat="1" ht="17.25" customHeight="1">
      <c r="A40" s="577"/>
      <c r="B40" s="578"/>
      <c r="C40" s="945" t="s">
        <v>533</v>
      </c>
      <c r="D40" s="949" t="s">
        <v>543</v>
      </c>
      <c r="E40" s="1361">
        <v>80</v>
      </c>
      <c r="F40" s="1362">
        <v>4</v>
      </c>
      <c r="G40" s="1363">
        <v>1.0289567461703371</v>
      </c>
      <c r="H40" s="1364">
        <v>0.21167320409288534</v>
      </c>
      <c r="I40" s="1365">
        <v>0.74846566126962422</v>
      </c>
      <c r="J40" s="1366">
        <v>1.8674094433250741</v>
      </c>
      <c r="K40" s="1367">
        <v>149</v>
      </c>
      <c r="L40" s="1368">
        <v>13.3</v>
      </c>
      <c r="M40" s="1369">
        <v>3.9590971725985562</v>
      </c>
    </row>
    <row r="41" spans="1:13" s="388" customFormat="1" ht="17.25" customHeight="1">
      <c r="A41" s="577"/>
      <c r="B41" s="578"/>
      <c r="C41" s="945" t="s">
        <v>46</v>
      </c>
      <c r="D41" s="950">
        <v>1</v>
      </c>
      <c r="E41" s="1361">
        <v>21</v>
      </c>
      <c r="F41" s="1362">
        <v>0</v>
      </c>
      <c r="G41" s="1363">
        <v>1.0462799399792682</v>
      </c>
      <c r="H41" s="1364">
        <v>1</v>
      </c>
      <c r="I41" s="1365">
        <v>0.59400147936083791</v>
      </c>
      <c r="J41" s="1366">
        <v>2.9513810254083146</v>
      </c>
      <c r="K41" s="1367">
        <v>62</v>
      </c>
      <c r="L41" s="1368">
        <v>9.9</v>
      </c>
      <c r="M41" s="1369">
        <v>8.7980498133806186</v>
      </c>
    </row>
    <row r="42" spans="1:13" s="388" customFormat="1" ht="17.25" customHeight="1" thickBot="1">
      <c r="A42" s="577"/>
      <c r="B42" s="578"/>
      <c r="C42" s="945"/>
      <c r="D42" s="950"/>
      <c r="E42" s="1370">
        <v>5633</v>
      </c>
      <c r="F42" s="1371">
        <v>6403</v>
      </c>
      <c r="G42" s="1372">
        <v>0.73740109191482328</v>
      </c>
      <c r="H42" s="1373">
        <v>1.339886041923973E-2</v>
      </c>
      <c r="I42" s="1374">
        <v>0.73660152916059662</v>
      </c>
      <c r="J42" s="1375">
        <v>0.2049582435007184</v>
      </c>
      <c r="K42" s="1376">
        <v>1155</v>
      </c>
      <c r="L42" s="1377">
        <v>52.300000000000004</v>
      </c>
      <c r="M42" s="1378">
        <v>0.32108411104933948</v>
      </c>
    </row>
    <row r="43" spans="1:13" s="388" customFormat="1" ht="17.25" customHeight="1">
      <c r="A43" s="2326"/>
      <c r="B43" s="2327"/>
      <c r="C43" s="952"/>
      <c r="D43" s="953"/>
      <c r="E43" s="1349"/>
      <c r="F43" s="1355"/>
      <c r="G43" s="1360"/>
      <c r="H43" s="1352"/>
      <c r="I43" s="1353"/>
      <c r="J43" s="1354"/>
      <c r="K43" s="1355"/>
      <c r="L43" s="1356"/>
      <c r="M43" s="1357"/>
    </row>
    <row r="44" spans="1:13" s="388" customFormat="1" ht="17.25" customHeight="1">
      <c r="A44" s="2322" t="s">
        <v>787</v>
      </c>
      <c r="B44" s="2323"/>
      <c r="C44" s="947" t="s">
        <v>530</v>
      </c>
      <c r="D44" s="949" t="s">
        <v>538</v>
      </c>
      <c r="E44" s="1361">
        <v>2281</v>
      </c>
      <c r="F44" s="1362">
        <v>1549</v>
      </c>
      <c r="G44" s="1363">
        <v>0.82788266099032448</v>
      </c>
      <c r="H44" s="1364">
        <v>6.5530377915710785E-4</v>
      </c>
      <c r="I44" s="1365">
        <v>0.42132269791009108</v>
      </c>
      <c r="J44" s="1366">
        <v>7.2508588750170508E-2</v>
      </c>
      <c r="K44" s="1367">
        <v>165</v>
      </c>
      <c r="L44" s="1368">
        <v>0.6</v>
      </c>
      <c r="M44" s="1369">
        <v>7.5905921221291278E-2</v>
      </c>
    </row>
    <row r="45" spans="1:13" s="388" customFormat="1" ht="17.25" customHeight="1">
      <c r="A45" s="577"/>
      <c r="B45" s="578"/>
      <c r="C45" s="945" t="s">
        <v>531</v>
      </c>
      <c r="D45" s="949" t="s">
        <v>539</v>
      </c>
      <c r="E45" s="1361">
        <v>2890</v>
      </c>
      <c r="F45" s="1362">
        <v>396</v>
      </c>
      <c r="G45" s="1363">
        <v>0.97142790608070329</v>
      </c>
      <c r="H45" s="1364">
        <v>2.9661005107909132E-3</v>
      </c>
      <c r="I45" s="1365">
        <v>0.50694739621059293</v>
      </c>
      <c r="J45" s="1366">
        <v>0.26540401683377385</v>
      </c>
      <c r="K45" s="1367">
        <v>767</v>
      </c>
      <c r="L45" s="1368">
        <v>4.5</v>
      </c>
      <c r="M45" s="1369">
        <v>0.28464775831947942</v>
      </c>
    </row>
    <row r="46" spans="1:13" s="388" customFormat="1" ht="17.25" customHeight="1">
      <c r="A46" s="577"/>
      <c r="B46" s="578"/>
      <c r="C46" s="945" t="s">
        <v>532</v>
      </c>
      <c r="D46" s="949" t="s">
        <v>540</v>
      </c>
      <c r="E46" s="1361">
        <v>2380</v>
      </c>
      <c r="F46" s="1362">
        <v>308</v>
      </c>
      <c r="G46" s="1363">
        <v>0.97759454819657321</v>
      </c>
      <c r="H46" s="1364">
        <v>7.8368981268169199E-3</v>
      </c>
      <c r="I46" s="1365">
        <v>0.60975820977508399</v>
      </c>
      <c r="J46" s="1366">
        <v>0.55192256214866042</v>
      </c>
      <c r="K46" s="1367">
        <v>1314</v>
      </c>
      <c r="L46" s="1368">
        <v>11.5</v>
      </c>
      <c r="M46" s="1369">
        <v>0.61209423987610245</v>
      </c>
    </row>
    <row r="47" spans="1:13" s="388" customFormat="1" ht="17.25" customHeight="1">
      <c r="A47" s="577"/>
      <c r="B47" s="578"/>
      <c r="C47" s="945" t="s">
        <v>532</v>
      </c>
      <c r="D47" s="949" t="s">
        <v>541</v>
      </c>
      <c r="E47" s="1361">
        <v>1615</v>
      </c>
      <c r="F47" s="1362">
        <v>118</v>
      </c>
      <c r="G47" s="1363">
        <v>0.98417733753604886</v>
      </c>
      <c r="H47" s="1364">
        <v>1.7147479970912156E-2</v>
      </c>
      <c r="I47" s="1365">
        <v>0.64954407662279234</v>
      </c>
      <c r="J47" s="1366">
        <v>0.79652875179672189</v>
      </c>
      <c r="K47" s="1367">
        <v>1286</v>
      </c>
      <c r="L47" s="1368">
        <v>18.100000000000001</v>
      </c>
      <c r="M47" s="1369">
        <v>0.93667652677288604</v>
      </c>
    </row>
    <row r="48" spans="1:13" s="388" customFormat="1" ht="17.25" customHeight="1">
      <c r="A48" s="577"/>
      <c r="B48" s="578"/>
      <c r="C48" s="945" t="s">
        <v>81</v>
      </c>
      <c r="D48" s="949" t="s">
        <v>542</v>
      </c>
      <c r="E48" s="1361">
        <v>791</v>
      </c>
      <c r="F48" s="1362">
        <v>59</v>
      </c>
      <c r="G48" s="1363">
        <v>0.98287921440717352</v>
      </c>
      <c r="H48" s="1364">
        <v>4.4323664388203718E-2</v>
      </c>
      <c r="I48" s="1365">
        <v>0.6402037155821374</v>
      </c>
      <c r="J48" s="1366">
        <v>0.92961025633060024</v>
      </c>
      <c r="K48" s="1367">
        <v>735</v>
      </c>
      <c r="L48" s="1368">
        <v>22.3</v>
      </c>
      <c r="M48" s="1369">
        <v>1.2816817066029493</v>
      </c>
    </row>
    <row r="49" spans="1:13" s="388" customFormat="1" ht="17.25" customHeight="1">
      <c r="A49" s="577"/>
      <c r="B49" s="578"/>
      <c r="C49" s="945" t="s">
        <v>533</v>
      </c>
      <c r="D49" s="949" t="s">
        <v>543</v>
      </c>
      <c r="E49" s="1361">
        <v>193</v>
      </c>
      <c r="F49" s="1362">
        <v>7</v>
      </c>
      <c r="G49" s="1363">
        <v>0.99218338019563468</v>
      </c>
      <c r="H49" s="1364">
        <v>0.21350486040439962</v>
      </c>
      <c r="I49" s="1365">
        <v>0.65051576015453083</v>
      </c>
      <c r="J49" s="1366">
        <v>1.4059229016631398</v>
      </c>
      <c r="K49" s="1367">
        <v>272</v>
      </c>
      <c r="L49" s="1368">
        <v>27.1</v>
      </c>
      <c r="M49" s="1369">
        <v>3.1572590242439116</v>
      </c>
    </row>
    <row r="50" spans="1:13" s="388" customFormat="1" ht="17.25" customHeight="1">
      <c r="A50" s="577"/>
      <c r="B50" s="578"/>
      <c r="C50" s="945" t="s">
        <v>46</v>
      </c>
      <c r="D50" s="950">
        <v>1</v>
      </c>
      <c r="E50" s="1361">
        <v>109</v>
      </c>
      <c r="F50" s="1362">
        <v>3</v>
      </c>
      <c r="G50" s="1363">
        <v>0.99128564063457048</v>
      </c>
      <c r="H50" s="1364">
        <v>1</v>
      </c>
      <c r="I50" s="1365">
        <v>0.57816420600845775</v>
      </c>
      <c r="J50" s="1366">
        <v>3.8439515278664795</v>
      </c>
      <c r="K50" s="1367">
        <v>418</v>
      </c>
      <c r="L50" s="1368">
        <v>34.1</v>
      </c>
      <c r="M50" s="1369">
        <v>7.771871330113739</v>
      </c>
    </row>
    <row r="51" spans="1:13" s="388" customFormat="1" ht="17.25" customHeight="1" thickBot="1">
      <c r="A51" s="577"/>
      <c r="B51" s="578"/>
      <c r="C51" s="945"/>
      <c r="D51" s="574"/>
      <c r="E51" s="1370">
        <v>10259</v>
      </c>
      <c r="F51" s="1371">
        <v>2440</v>
      </c>
      <c r="G51" s="1372">
        <v>0.94443826104871598</v>
      </c>
      <c r="H51" s="1373">
        <v>2.3535102959696543E-2</v>
      </c>
      <c r="I51" s="1374">
        <v>0.54793857575246507</v>
      </c>
      <c r="J51" s="1375">
        <v>0.48320226631796931</v>
      </c>
      <c r="K51" s="1376">
        <v>4957</v>
      </c>
      <c r="L51" s="1377">
        <v>118.19999999999999</v>
      </c>
      <c r="M51" s="1378">
        <v>0.62716676778508984</v>
      </c>
    </row>
    <row r="52" spans="1:13" s="388" customFormat="1" ht="17.25" customHeight="1" thickBot="1">
      <c r="A52" s="2089"/>
      <c r="B52" s="2090"/>
      <c r="C52" s="2091"/>
      <c r="D52" s="2092"/>
      <c r="E52" s="2081">
        <v>58621</v>
      </c>
      <c r="F52" s="2082">
        <v>22741</v>
      </c>
      <c r="G52" s="2083">
        <v>0.86210313312066689</v>
      </c>
      <c r="H52" s="2084">
        <v>1.1305022711265173E-2</v>
      </c>
      <c r="I52" s="2085">
        <v>0.33136924323881412</v>
      </c>
      <c r="J52" s="2086">
        <v>0.18363584629482066</v>
      </c>
      <c r="K52" s="2082">
        <v>10765</v>
      </c>
      <c r="L52" s="2087">
        <v>223.2</v>
      </c>
      <c r="M52" s="2088">
        <v>0.23122801554188138</v>
      </c>
    </row>
    <row r="53" spans="1:13" s="946" customFormat="1" ht="17.25" hidden="1" customHeight="1" thickBot="1">
      <c r="A53" s="579"/>
      <c r="B53" s="580"/>
      <c r="C53" s="581"/>
      <c r="D53" s="582"/>
      <c r="E53" s="583" t="s">
        <v>0</v>
      </c>
      <c r="F53" s="584" t="s">
        <v>0</v>
      </c>
      <c r="G53" s="585"/>
      <c r="H53" s="586"/>
      <c r="I53" s="587"/>
      <c r="J53" s="587"/>
      <c r="K53" s="584"/>
      <c r="L53" s="584"/>
      <c r="M53" s="588"/>
    </row>
    <row r="54" spans="1:13" ht="11.25" customHeight="1"/>
    <row r="55" spans="1:13" ht="17.25" customHeight="1">
      <c r="A55" s="1622" t="s">
        <v>534</v>
      </c>
      <c r="B55" s="1623" t="s">
        <v>689</v>
      </c>
    </row>
    <row r="56" spans="1:13" ht="17.25" customHeight="1">
      <c r="A56" s="1622" t="s">
        <v>502</v>
      </c>
      <c r="B56" s="1623" t="s">
        <v>693</v>
      </c>
    </row>
    <row r="57" spans="1:13" ht="17.25" customHeight="1">
      <c r="A57" s="1622" t="s">
        <v>503</v>
      </c>
      <c r="B57" s="1623" t="s">
        <v>690</v>
      </c>
    </row>
    <row r="58" spans="1:13" ht="17.25" customHeight="1">
      <c r="A58" s="1622" t="s">
        <v>504</v>
      </c>
      <c r="B58" s="1623" t="s">
        <v>691</v>
      </c>
    </row>
    <row r="59" spans="1:13" ht="17.25" customHeight="1">
      <c r="A59" s="1622" t="s">
        <v>535</v>
      </c>
      <c r="B59" s="1623" t="s">
        <v>692</v>
      </c>
    </row>
    <row r="60" spans="1:13" ht="17.25" customHeight="1">
      <c r="A60" s="1622" t="s">
        <v>536</v>
      </c>
      <c r="B60" s="1623" t="s">
        <v>688</v>
      </c>
    </row>
  </sheetData>
  <mergeCells count="22">
    <mergeCell ref="A44:B44"/>
    <mergeCell ref="L5:L6"/>
    <mergeCell ref="M5:M6"/>
    <mergeCell ref="A6:C6"/>
    <mergeCell ref="A7:B7"/>
    <mergeCell ref="A8:B8"/>
    <mergeCell ref="A17:B18"/>
    <mergeCell ref="A26:B27"/>
    <mergeCell ref="A34:B34"/>
    <mergeCell ref="A35:B35"/>
    <mergeCell ref="A36:B36"/>
    <mergeCell ref="A43:B43"/>
    <mergeCell ref="A1:M1"/>
    <mergeCell ref="E3:M3"/>
    <mergeCell ref="E4:M4"/>
    <mergeCell ref="E5:E6"/>
    <mergeCell ref="F5:F6"/>
    <mergeCell ref="G5:G6"/>
    <mergeCell ref="H5:H6"/>
    <mergeCell ref="I5:I6"/>
    <mergeCell ref="J5:J6"/>
    <mergeCell ref="K5:K6"/>
  </mergeCells>
  <pageMargins left="0.31496062992125984" right="0.31496062992125984" top="0.39370078740157483" bottom="0.39370078740157483" header="0.19685039370078741" footer="0.19685039370078741"/>
  <pageSetup scale="53"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822273" r:id="rId4">
          <objectPr defaultSize="0" autoPict="0" r:id="rId5">
            <anchor moveWithCells="1">
              <from>
                <xdr:col>0</xdr:col>
                <xdr:colOff>76200</xdr:colOff>
                <xdr:row>0</xdr:row>
                <xdr:rowOff>76200</xdr:rowOff>
              </from>
              <to>
                <xdr:col>1</xdr:col>
                <xdr:colOff>133350</xdr:colOff>
                <xdr:row>2</xdr:row>
                <xdr:rowOff>76200</xdr:rowOff>
              </to>
            </anchor>
          </objectPr>
        </oleObject>
      </mc:Choice>
      <mc:Fallback>
        <oleObject progId="Word.Document.8" shapeId="822273" r:id="rId4"/>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tabColor rgb="FFFFFF00"/>
    <pageSetUpPr fitToPage="1"/>
  </sheetPr>
  <dimension ref="A1:S88"/>
  <sheetViews>
    <sheetView showZeros="0" showRuler="0" view="pageBreakPreview" zoomScale="85" zoomScaleNormal="75" zoomScaleSheetLayoutView="85" workbookViewId="0">
      <selection activeCell="A7" sqref="A7"/>
    </sheetView>
  </sheetViews>
  <sheetFormatPr defaultColWidth="11.5546875" defaultRowHeight="15"/>
  <cols>
    <col min="1" max="1" width="20.5546875" style="220" customWidth="1"/>
    <col min="2" max="3" width="19.77734375" style="220" customWidth="1"/>
    <col min="4" max="19" width="12.77734375" style="220" customWidth="1"/>
    <col min="20" max="20" width="7.44140625" style="220" customWidth="1"/>
    <col min="21" max="16384" width="11.5546875" style="220"/>
  </cols>
  <sheetData>
    <row r="1" spans="1:19" s="1605" customFormat="1" ht="39" customHeight="1">
      <c r="A1" s="2397" t="s">
        <v>949</v>
      </c>
      <c r="B1" s="2397"/>
      <c r="C1" s="2397"/>
      <c r="D1" s="2397"/>
      <c r="E1" s="2397"/>
      <c r="F1" s="2397"/>
      <c r="G1" s="2397"/>
      <c r="H1" s="2397"/>
      <c r="I1" s="2397"/>
      <c r="J1" s="2397"/>
      <c r="K1" s="2397"/>
      <c r="L1" s="2397"/>
      <c r="M1" s="2397"/>
      <c r="N1" s="2397"/>
      <c r="O1" s="2397"/>
      <c r="P1" s="2397"/>
      <c r="Q1" s="2397"/>
      <c r="R1" s="2397"/>
      <c r="S1" s="2397"/>
    </row>
    <row r="2" spans="1:19" ht="8.25" customHeight="1" thickBot="1">
      <c r="A2" s="846"/>
      <c r="B2" s="846"/>
      <c r="C2" s="980"/>
      <c r="D2" s="846"/>
      <c r="E2" s="846"/>
      <c r="F2" s="846"/>
      <c r="G2" s="846"/>
      <c r="H2" s="846"/>
      <c r="I2" s="846"/>
      <c r="J2" s="846"/>
      <c r="K2" s="846"/>
      <c r="L2" s="1446"/>
      <c r="M2" s="1446"/>
      <c r="N2" s="1446"/>
      <c r="O2" s="1446"/>
      <c r="P2" s="1446"/>
      <c r="Q2" s="1446"/>
      <c r="R2" s="1446"/>
      <c r="S2" s="1446"/>
    </row>
    <row r="3" spans="1:19" s="364" customFormat="1" ht="17.25" customHeight="1">
      <c r="A3" s="990"/>
      <c r="B3" s="990"/>
      <c r="C3" s="993"/>
      <c r="D3" s="2372" t="s">
        <v>986</v>
      </c>
      <c r="E3" s="2373"/>
      <c r="F3" s="2373"/>
      <c r="G3" s="2373"/>
      <c r="H3" s="2373"/>
      <c r="I3" s="2373"/>
      <c r="J3" s="2373"/>
      <c r="K3" s="2374"/>
      <c r="L3" s="2372" t="s">
        <v>976</v>
      </c>
      <c r="M3" s="2373"/>
      <c r="N3" s="2373"/>
      <c r="O3" s="2373"/>
      <c r="P3" s="2373"/>
      <c r="Q3" s="2373"/>
      <c r="R3" s="2373"/>
      <c r="S3" s="2374"/>
    </row>
    <row r="4" spans="1:19" s="463" customFormat="1" ht="17.25" customHeight="1" thickBot="1">
      <c r="A4" s="992" t="s">
        <v>171</v>
      </c>
      <c r="B4" s="994"/>
      <c r="C4" s="995"/>
      <c r="D4" s="2383" t="s">
        <v>474</v>
      </c>
      <c r="E4" s="2384"/>
      <c r="F4" s="2384"/>
      <c r="G4" s="2384"/>
      <c r="H4" s="2384"/>
      <c r="I4" s="2384"/>
      <c r="J4" s="2384"/>
      <c r="K4" s="2384"/>
      <c r="L4" s="2384"/>
      <c r="M4" s="2384"/>
      <c r="N4" s="2384"/>
      <c r="O4" s="2384"/>
      <c r="P4" s="2384"/>
      <c r="Q4" s="2384"/>
      <c r="R4" s="2384"/>
      <c r="S4" s="2385"/>
    </row>
    <row r="5" spans="1:19" ht="17.25" customHeight="1">
      <c r="A5" s="2398" t="s">
        <v>346</v>
      </c>
      <c r="B5" s="2400" t="s">
        <v>637</v>
      </c>
      <c r="C5" s="2408" t="s">
        <v>352</v>
      </c>
      <c r="D5" s="2402" t="s">
        <v>830</v>
      </c>
      <c r="E5" s="2403"/>
      <c r="F5" s="2403"/>
      <c r="G5" s="2404"/>
      <c r="H5" s="2393" t="s">
        <v>422</v>
      </c>
      <c r="I5" s="2393" t="s">
        <v>423</v>
      </c>
      <c r="J5" s="2393" t="s">
        <v>697</v>
      </c>
      <c r="K5" s="2395" t="s">
        <v>351</v>
      </c>
      <c r="L5" s="2407" t="s">
        <v>830</v>
      </c>
      <c r="M5" s="2403"/>
      <c r="N5" s="2403"/>
      <c r="O5" s="2404"/>
      <c r="P5" s="2393" t="s">
        <v>422</v>
      </c>
      <c r="Q5" s="2393" t="s">
        <v>423</v>
      </c>
      <c r="R5" s="2393" t="s">
        <v>697</v>
      </c>
      <c r="S5" s="2405" t="s">
        <v>351</v>
      </c>
    </row>
    <row r="6" spans="1:19" ht="17.25" customHeight="1">
      <c r="A6" s="2399"/>
      <c r="B6" s="2401"/>
      <c r="C6" s="2409"/>
      <c r="D6" s="1625" t="s">
        <v>448</v>
      </c>
      <c r="E6" s="1626" t="s">
        <v>471</v>
      </c>
      <c r="F6" s="1626" t="s">
        <v>472</v>
      </c>
      <c r="G6" s="1627" t="s">
        <v>5</v>
      </c>
      <c r="H6" s="2394"/>
      <c r="I6" s="2394"/>
      <c r="J6" s="2394"/>
      <c r="K6" s="2396"/>
      <c r="L6" s="1628" t="s">
        <v>448</v>
      </c>
      <c r="M6" s="1629" t="s">
        <v>471</v>
      </c>
      <c r="N6" s="1629" t="s">
        <v>472</v>
      </c>
      <c r="O6" s="1629" t="s">
        <v>5</v>
      </c>
      <c r="P6" s="2394"/>
      <c r="Q6" s="2394"/>
      <c r="R6" s="2394"/>
      <c r="S6" s="2406"/>
    </row>
    <row r="7" spans="1:19" ht="17.25" customHeight="1">
      <c r="A7" s="833">
        <v>1</v>
      </c>
      <c r="B7" s="834" t="s">
        <v>353</v>
      </c>
      <c r="C7" s="835" t="s">
        <v>354</v>
      </c>
      <c r="D7" s="1194">
        <v>36</v>
      </c>
      <c r="E7" s="1195">
        <v>19</v>
      </c>
      <c r="F7" s="1195">
        <v>40</v>
      </c>
      <c r="G7" s="1196">
        <v>95</v>
      </c>
      <c r="H7" s="979">
        <v>2.9999999999999997E-4</v>
      </c>
      <c r="I7" s="978">
        <v>0.39300000000000002</v>
      </c>
      <c r="J7" s="1195">
        <v>6</v>
      </c>
      <c r="K7" s="1065">
        <v>6.3157894736842107E-2</v>
      </c>
      <c r="L7" s="1194">
        <v>43</v>
      </c>
      <c r="M7" s="1195">
        <v>20</v>
      </c>
      <c r="N7" s="1195">
        <v>65</v>
      </c>
      <c r="O7" s="1196">
        <v>128</v>
      </c>
      <c r="P7" s="979">
        <v>3.0000000000000084E-4</v>
      </c>
      <c r="Q7" s="978">
        <v>0.3620149650844815</v>
      </c>
      <c r="R7" s="1195">
        <v>6</v>
      </c>
      <c r="S7" s="1065">
        <v>4.6875E-2</v>
      </c>
    </row>
    <row r="8" spans="1:19" ht="17.25" customHeight="1">
      <c r="A8" s="241" t="s">
        <v>356</v>
      </c>
      <c r="B8" s="836" t="s">
        <v>357</v>
      </c>
      <c r="C8" s="246" t="s">
        <v>121</v>
      </c>
      <c r="D8" s="1197">
        <v>63</v>
      </c>
      <c r="E8" s="1198">
        <v>6</v>
      </c>
      <c r="F8" s="1198">
        <v>387</v>
      </c>
      <c r="G8" s="1199">
        <v>456</v>
      </c>
      <c r="H8" s="979">
        <v>4.0000000000000002E-4</v>
      </c>
      <c r="I8" s="978">
        <v>0.42399999999999999</v>
      </c>
      <c r="J8" s="1198">
        <v>26</v>
      </c>
      <c r="K8" s="1065">
        <v>5.701754385964912E-2</v>
      </c>
      <c r="L8" s="1197">
        <v>55</v>
      </c>
      <c r="M8" s="1198">
        <v>11</v>
      </c>
      <c r="N8" s="1198">
        <v>369</v>
      </c>
      <c r="O8" s="1199">
        <v>435</v>
      </c>
      <c r="P8" s="979">
        <v>3.9000000000000102E-4</v>
      </c>
      <c r="Q8" s="978">
        <v>0.40036921283929949</v>
      </c>
      <c r="R8" s="1198">
        <v>24</v>
      </c>
      <c r="S8" s="1065">
        <v>5.5172413793103448E-2</v>
      </c>
    </row>
    <row r="9" spans="1:19" ht="17.25" customHeight="1">
      <c r="A9" s="241" t="s">
        <v>359</v>
      </c>
      <c r="B9" s="836" t="s">
        <v>360</v>
      </c>
      <c r="C9" s="246" t="s">
        <v>120</v>
      </c>
      <c r="D9" s="1197">
        <v>146</v>
      </c>
      <c r="E9" s="1198">
        <v>577</v>
      </c>
      <c r="F9" s="1198">
        <v>618</v>
      </c>
      <c r="G9" s="1199">
        <v>1341</v>
      </c>
      <c r="H9" s="979">
        <v>5.0000000000000001E-4</v>
      </c>
      <c r="I9" s="978">
        <v>0.52900000000000003</v>
      </c>
      <c r="J9" s="1198">
        <v>257</v>
      </c>
      <c r="K9" s="1065">
        <v>0.19164802386278895</v>
      </c>
      <c r="L9" s="1197">
        <v>167</v>
      </c>
      <c r="M9" s="1198">
        <v>583</v>
      </c>
      <c r="N9" s="1198">
        <v>661</v>
      </c>
      <c r="O9" s="1199">
        <v>1411</v>
      </c>
      <c r="P9" s="979">
        <v>4.9000000000000009E-4</v>
      </c>
      <c r="Q9" s="978">
        <v>0.51466798118738366</v>
      </c>
      <c r="R9" s="1198">
        <v>262</v>
      </c>
      <c r="S9" s="1065">
        <v>0.18568391211906449</v>
      </c>
    </row>
    <row r="10" spans="1:19" ht="17.25" customHeight="1">
      <c r="A10" s="241" t="s">
        <v>362</v>
      </c>
      <c r="B10" s="836" t="s">
        <v>363</v>
      </c>
      <c r="C10" s="246" t="s">
        <v>214</v>
      </c>
      <c r="D10" s="1197">
        <v>1269</v>
      </c>
      <c r="E10" s="1198">
        <v>1281</v>
      </c>
      <c r="F10" s="1198">
        <v>266</v>
      </c>
      <c r="G10" s="1199">
        <v>2816</v>
      </c>
      <c r="H10" s="979">
        <v>8.0000000000000004E-4</v>
      </c>
      <c r="I10" s="978">
        <v>0.48499999999999999</v>
      </c>
      <c r="J10" s="1198">
        <v>647</v>
      </c>
      <c r="K10" s="1065">
        <v>0.22975852272727273</v>
      </c>
      <c r="L10" s="1197">
        <v>1381</v>
      </c>
      <c r="M10" s="1198">
        <v>1151</v>
      </c>
      <c r="N10" s="1198">
        <v>268</v>
      </c>
      <c r="O10" s="1199">
        <v>2800</v>
      </c>
      <c r="P10" s="979">
        <v>7.9999999999999895E-4</v>
      </c>
      <c r="Q10" s="978">
        <v>0.49955896204047889</v>
      </c>
      <c r="R10" s="1198">
        <v>626</v>
      </c>
      <c r="S10" s="1065">
        <v>0.22357142857142856</v>
      </c>
    </row>
    <row r="11" spans="1:19" ht="17.25" customHeight="1">
      <c r="A11" s="241" t="s">
        <v>365</v>
      </c>
      <c r="B11" s="836" t="s">
        <v>366</v>
      </c>
      <c r="C11" s="246" t="s">
        <v>367</v>
      </c>
      <c r="D11" s="1197">
        <v>3897</v>
      </c>
      <c r="E11" s="1198">
        <v>2834</v>
      </c>
      <c r="F11" s="1198">
        <v>480</v>
      </c>
      <c r="G11" s="1199">
        <v>7211</v>
      </c>
      <c r="H11" s="979">
        <v>1.2999999999999999E-3</v>
      </c>
      <c r="I11" s="978">
        <v>0.39500000000000002</v>
      </c>
      <c r="J11" s="1198">
        <v>1883</v>
      </c>
      <c r="K11" s="1065">
        <v>0.26112883095271111</v>
      </c>
      <c r="L11" s="1197">
        <v>3730</v>
      </c>
      <c r="M11" s="1198">
        <v>2427</v>
      </c>
      <c r="N11" s="1198">
        <v>403</v>
      </c>
      <c r="O11" s="1199">
        <v>6560</v>
      </c>
      <c r="P11" s="979">
        <v>1.3199999999999961E-3</v>
      </c>
      <c r="Q11" s="978">
        <v>0.3957814375284574</v>
      </c>
      <c r="R11" s="1198">
        <v>1792</v>
      </c>
      <c r="S11" s="1065">
        <v>0.27317073170731709</v>
      </c>
    </row>
    <row r="12" spans="1:19" ht="17.25" customHeight="1">
      <c r="A12" s="241" t="s">
        <v>369</v>
      </c>
      <c r="B12" s="836" t="s">
        <v>370</v>
      </c>
      <c r="C12" s="246" t="s">
        <v>371</v>
      </c>
      <c r="D12" s="1197">
        <v>6841</v>
      </c>
      <c r="E12" s="1198">
        <v>4133</v>
      </c>
      <c r="F12" s="1198">
        <v>426</v>
      </c>
      <c r="G12" s="1199">
        <v>11400</v>
      </c>
      <c r="H12" s="979">
        <v>2.2000000000000001E-3</v>
      </c>
      <c r="I12" s="978">
        <v>0.40799999999999997</v>
      </c>
      <c r="J12" s="1198">
        <v>3918</v>
      </c>
      <c r="K12" s="1065">
        <v>0.34368421052631581</v>
      </c>
      <c r="L12" s="1197">
        <v>6003</v>
      </c>
      <c r="M12" s="1198">
        <v>4070</v>
      </c>
      <c r="N12" s="1198">
        <v>611</v>
      </c>
      <c r="O12" s="1199">
        <v>10684</v>
      </c>
      <c r="P12" s="979">
        <v>2.1799999999999832E-3</v>
      </c>
      <c r="Q12" s="978">
        <v>0.40926608494533734</v>
      </c>
      <c r="R12" s="1198">
        <v>3722</v>
      </c>
      <c r="S12" s="1065">
        <v>0.34837139648071885</v>
      </c>
    </row>
    <row r="13" spans="1:19" ht="17.25" customHeight="1">
      <c r="A13" s="241" t="s">
        <v>373</v>
      </c>
      <c r="B13" s="836" t="s">
        <v>374</v>
      </c>
      <c r="C13" s="246" t="s">
        <v>375</v>
      </c>
      <c r="D13" s="1197">
        <v>6774</v>
      </c>
      <c r="E13" s="1198">
        <v>3469</v>
      </c>
      <c r="F13" s="1198">
        <v>566</v>
      </c>
      <c r="G13" s="1199">
        <v>10809</v>
      </c>
      <c r="H13" s="979">
        <v>3.5999999999999999E-3</v>
      </c>
      <c r="I13" s="978">
        <v>0.34200000000000003</v>
      </c>
      <c r="J13" s="1198">
        <v>4125</v>
      </c>
      <c r="K13" s="1065">
        <v>0.38162642242575634</v>
      </c>
      <c r="L13" s="1197">
        <v>7048</v>
      </c>
      <c r="M13" s="1198">
        <v>2789</v>
      </c>
      <c r="N13" s="1198">
        <v>508</v>
      </c>
      <c r="O13" s="1199">
        <v>10345</v>
      </c>
      <c r="P13" s="979">
        <v>3.6000000000000047E-3</v>
      </c>
      <c r="Q13" s="978">
        <v>0.34479264249515496</v>
      </c>
      <c r="R13" s="1198">
        <v>3949</v>
      </c>
      <c r="S13" s="1065">
        <v>0.38173030449492507</v>
      </c>
    </row>
    <row r="14" spans="1:19" ht="17.25" customHeight="1">
      <c r="A14" s="241" t="s">
        <v>377</v>
      </c>
      <c r="B14" s="836" t="s">
        <v>378</v>
      </c>
      <c r="C14" s="246" t="s">
        <v>379</v>
      </c>
      <c r="D14" s="1197">
        <v>6212</v>
      </c>
      <c r="E14" s="1198">
        <v>1545</v>
      </c>
      <c r="F14" s="1198">
        <v>194</v>
      </c>
      <c r="G14" s="1199">
        <v>7951</v>
      </c>
      <c r="H14" s="979">
        <v>5.8999999999999999E-3</v>
      </c>
      <c r="I14" s="978">
        <v>0.35799999999999998</v>
      </c>
      <c r="J14" s="1198">
        <v>3394</v>
      </c>
      <c r="K14" s="1065">
        <v>0.42686454534020879</v>
      </c>
      <c r="L14" s="1197">
        <v>5376</v>
      </c>
      <c r="M14" s="1198">
        <v>1423</v>
      </c>
      <c r="N14" s="1198">
        <v>196</v>
      </c>
      <c r="O14" s="1199">
        <v>6995</v>
      </c>
      <c r="P14" s="979">
        <v>5.9299999999999882E-3</v>
      </c>
      <c r="Q14" s="978">
        <v>0.35869926724324513</v>
      </c>
      <c r="R14" s="1198">
        <v>2976</v>
      </c>
      <c r="S14" s="1065">
        <v>0.4254467476769121</v>
      </c>
    </row>
    <row r="15" spans="1:19" ht="17.25" customHeight="1">
      <c r="A15" s="241" t="s">
        <v>381</v>
      </c>
      <c r="B15" s="836" t="s">
        <v>382</v>
      </c>
      <c r="C15" s="246" t="s">
        <v>383</v>
      </c>
      <c r="D15" s="1197">
        <v>6637</v>
      </c>
      <c r="E15" s="1198">
        <v>1253</v>
      </c>
      <c r="F15" s="1198">
        <v>390</v>
      </c>
      <c r="G15" s="1199">
        <v>8280</v>
      </c>
      <c r="H15" s="979">
        <v>9.7999999999999997E-3</v>
      </c>
      <c r="I15" s="978">
        <v>0.34799999999999998</v>
      </c>
      <c r="J15" s="1198">
        <v>4236</v>
      </c>
      <c r="K15" s="1065">
        <v>0.51159420289855073</v>
      </c>
      <c r="L15" s="1197">
        <v>6894</v>
      </c>
      <c r="M15" s="1198">
        <v>1528</v>
      </c>
      <c r="N15" s="1198">
        <v>292</v>
      </c>
      <c r="O15" s="1199">
        <v>8714</v>
      </c>
      <c r="P15" s="979">
        <v>9.7799999999999554E-3</v>
      </c>
      <c r="Q15" s="978">
        <v>0.3622689222381083</v>
      </c>
      <c r="R15" s="1198">
        <v>4673</v>
      </c>
      <c r="S15" s="1065">
        <v>0.53626348404865731</v>
      </c>
    </row>
    <row r="16" spans="1:19" ht="17.25" customHeight="1">
      <c r="A16" s="241" t="s">
        <v>385</v>
      </c>
      <c r="B16" s="836" t="s">
        <v>386</v>
      </c>
      <c r="C16" s="246" t="s">
        <v>387</v>
      </c>
      <c r="D16" s="1197">
        <v>3148</v>
      </c>
      <c r="E16" s="1198">
        <v>622</v>
      </c>
      <c r="F16" s="1198">
        <v>93</v>
      </c>
      <c r="G16" s="1199">
        <v>3863</v>
      </c>
      <c r="H16" s="979">
        <v>1.61E-2</v>
      </c>
      <c r="I16" s="978">
        <v>0.36199999999999999</v>
      </c>
      <c r="J16" s="1198">
        <v>2536</v>
      </c>
      <c r="K16" s="1065">
        <v>0.65648459746311161</v>
      </c>
      <c r="L16" s="1197">
        <v>3195</v>
      </c>
      <c r="M16" s="1198">
        <v>664</v>
      </c>
      <c r="N16" s="1198">
        <v>58</v>
      </c>
      <c r="O16" s="1199">
        <v>3917</v>
      </c>
      <c r="P16" s="979">
        <v>1.6119999999999992E-2</v>
      </c>
      <c r="Q16" s="978">
        <v>0.34912287933101266</v>
      </c>
      <c r="R16" s="1198">
        <v>2478</v>
      </c>
      <c r="S16" s="1065">
        <v>0.63262701046719427</v>
      </c>
    </row>
    <row r="17" spans="1:19" ht="17.25" customHeight="1">
      <c r="A17" s="241" t="s">
        <v>389</v>
      </c>
      <c r="B17" s="836" t="s">
        <v>390</v>
      </c>
      <c r="C17" s="246" t="s">
        <v>391</v>
      </c>
      <c r="D17" s="1197">
        <v>2257</v>
      </c>
      <c r="E17" s="1198">
        <v>391</v>
      </c>
      <c r="F17" s="1198">
        <v>59</v>
      </c>
      <c r="G17" s="1199">
        <v>2707</v>
      </c>
      <c r="H17" s="979">
        <v>2.6599999999999999E-2</v>
      </c>
      <c r="I17" s="978">
        <v>0.33700000000000002</v>
      </c>
      <c r="J17" s="1198">
        <v>1926</v>
      </c>
      <c r="K17" s="1065">
        <v>0.71148873291466563</v>
      </c>
      <c r="L17" s="1197">
        <v>2285</v>
      </c>
      <c r="M17" s="1198">
        <v>519</v>
      </c>
      <c r="N17" s="1198">
        <v>63</v>
      </c>
      <c r="O17" s="1199">
        <v>2867</v>
      </c>
      <c r="P17" s="979">
        <v>2.657999999999994E-2</v>
      </c>
      <c r="Q17" s="978">
        <v>0.33815182456656084</v>
      </c>
      <c r="R17" s="1198">
        <v>2073</v>
      </c>
      <c r="S17" s="1065">
        <v>0.7230554586675968</v>
      </c>
    </row>
    <row r="18" spans="1:19" ht="17.25" customHeight="1">
      <c r="A18" s="241" t="s">
        <v>393</v>
      </c>
      <c r="B18" s="836" t="s">
        <v>394</v>
      </c>
      <c r="C18" s="246" t="s">
        <v>395</v>
      </c>
      <c r="D18" s="1197">
        <v>1478</v>
      </c>
      <c r="E18" s="1198">
        <v>187</v>
      </c>
      <c r="F18" s="1198">
        <v>151</v>
      </c>
      <c r="G18" s="1199">
        <v>1816</v>
      </c>
      <c r="H18" s="979">
        <v>4.3799999999999999E-2</v>
      </c>
      <c r="I18" s="978">
        <v>0.34799999999999998</v>
      </c>
      <c r="J18" s="1198">
        <v>1877</v>
      </c>
      <c r="K18" s="1065">
        <v>1.033590308370044</v>
      </c>
      <c r="L18" s="1197">
        <v>1122</v>
      </c>
      <c r="M18" s="1198">
        <v>247</v>
      </c>
      <c r="N18" s="1198">
        <v>169</v>
      </c>
      <c r="O18" s="1199">
        <v>1538</v>
      </c>
      <c r="P18" s="979">
        <v>4.3809999999999884E-2</v>
      </c>
      <c r="Q18" s="978">
        <v>0.28774735289179637</v>
      </c>
      <c r="R18" s="1198">
        <v>1161</v>
      </c>
      <c r="S18" s="1065">
        <v>0.75487646293888166</v>
      </c>
    </row>
    <row r="19" spans="1:19" ht="17.25" customHeight="1">
      <c r="A19" s="241" t="s">
        <v>397</v>
      </c>
      <c r="B19" s="836" t="s">
        <v>398</v>
      </c>
      <c r="C19" s="246" t="s">
        <v>399</v>
      </c>
      <c r="D19" s="1197">
        <v>694</v>
      </c>
      <c r="E19" s="1198">
        <v>205</v>
      </c>
      <c r="F19" s="1198">
        <v>8</v>
      </c>
      <c r="G19" s="1199">
        <v>907</v>
      </c>
      <c r="H19" s="979">
        <v>7.22E-2</v>
      </c>
      <c r="I19" s="978">
        <v>0.312</v>
      </c>
      <c r="J19" s="1198">
        <v>882</v>
      </c>
      <c r="K19" s="1065">
        <v>0.97243660418963618</v>
      </c>
      <c r="L19" s="1197">
        <v>710</v>
      </c>
      <c r="M19" s="1198">
        <v>83</v>
      </c>
      <c r="N19" s="1198">
        <v>9</v>
      </c>
      <c r="O19" s="1199">
        <v>802</v>
      </c>
      <c r="P19" s="979">
        <v>7.2219999999999993E-2</v>
      </c>
      <c r="Q19" s="978">
        <v>0.28199130421356672</v>
      </c>
      <c r="R19" s="1198">
        <v>668</v>
      </c>
      <c r="S19" s="1065">
        <v>0.83291770573566082</v>
      </c>
    </row>
    <row r="20" spans="1:19" ht="17.25" customHeight="1">
      <c r="A20" s="241" t="s">
        <v>401</v>
      </c>
      <c r="B20" s="836" t="s">
        <v>402</v>
      </c>
      <c r="C20" s="246" t="s">
        <v>403</v>
      </c>
      <c r="D20" s="1197">
        <v>268</v>
      </c>
      <c r="E20" s="1198">
        <v>29</v>
      </c>
      <c r="F20" s="1198">
        <v>6</v>
      </c>
      <c r="G20" s="1199">
        <v>303</v>
      </c>
      <c r="H20" s="979">
        <v>0.11899999999999999</v>
      </c>
      <c r="I20" s="978">
        <v>0.23400000000000001</v>
      </c>
      <c r="J20" s="1198">
        <v>248</v>
      </c>
      <c r="K20" s="1065">
        <v>0.81848184818481851</v>
      </c>
      <c r="L20" s="1197">
        <v>241</v>
      </c>
      <c r="M20" s="1198">
        <v>33</v>
      </c>
      <c r="N20" s="1198">
        <v>3</v>
      </c>
      <c r="O20" s="1199">
        <v>277</v>
      </c>
      <c r="P20" s="979">
        <v>0.11904000000000003</v>
      </c>
      <c r="Q20" s="978">
        <v>0.2722403294855254</v>
      </c>
      <c r="R20" s="1198">
        <v>278</v>
      </c>
      <c r="S20" s="1065">
        <v>1.0036101083032491</v>
      </c>
    </row>
    <row r="21" spans="1:19" ht="17.25" customHeight="1">
      <c r="A21" s="241" t="s">
        <v>405</v>
      </c>
      <c r="B21" s="836" t="s">
        <v>406</v>
      </c>
      <c r="C21" s="246" t="s">
        <v>407</v>
      </c>
      <c r="D21" s="1197">
        <v>37</v>
      </c>
      <c r="E21" s="1198">
        <v>5</v>
      </c>
      <c r="F21" s="1198">
        <v>0</v>
      </c>
      <c r="G21" s="1199">
        <v>42</v>
      </c>
      <c r="H21" s="979">
        <v>0.19620000000000001</v>
      </c>
      <c r="I21" s="978">
        <v>0.30399999999999999</v>
      </c>
      <c r="J21" s="1198">
        <v>51</v>
      </c>
      <c r="K21" s="1065">
        <v>1.2142857142857142</v>
      </c>
      <c r="L21" s="1197">
        <v>68</v>
      </c>
      <c r="M21" s="1198">
        <v>11</v>
      </c>
      <c r="N21" s="1198">
        <v>0</v>
      </c>
      <c r="O21" s="1199">
        <v>79</v>
      </c>
      <c r="P21" s="979">
        <v>0.19624</v>
      </c>
      <c r="Q21" s="978">
        <v>0.41144380472322922</v>
      </c>
      <c r="R21" s="1198">
        <v>130</v>
      </c>
      <c r="S21" s="1065">
        <v>1.6455696202531647</v>
      </c>
    </row>
    <row r="22" spans="1:19" ht="17.25" customHeight="1">
      <c r="A22" s="241" t="s">
        <v>409</v>
      </c>
      <c r="B22" s="836" t="s">
        <v>410</v>
      </c>
      <c r="C22" s="246" t="s">
        <v>411</v>
      </c>
      <c r="D22" s="1197">
        <v>35</v>
      </c>
      <c r="E22" s="1198">
        <v>1</v>
      </c>
      <c r="F22" s="1198">
        <v>1</v>
      </c>
      <c r="G22" s="1199">
        <v>37</v>
      </c>
      <c r="H22" s="979">
        <v>0.32350000000000001</v>
      </c>
      <c r="I22" s="978">
        <v>0.43</v>
      </c>
      <c r="J22" s="1198">
        <v>70</v>
      </c>
      <c r="K22" s="1065">
        <v>1.8918918918918919</v>
      </c>
      <c r="L22" s="1197">
        <v>22</v>
      </c>
      <c r="M22" s="1198">
        <v>1</v>
      </c>
      <c r="N22" s="1198">
        <v>1</v>
      </c>
      <c r="O22" s="1199">
        <v>24</v>
      </c>
      <c r="P22" s="979">
        <v>0.32347999999999993</v>
      </c>
      <c r="Q22" s="978">
        <v>0.39459319466971104</v>
      </c>
      <c r="R22" s="1198">
        <v>42</v>
      </c>
      <c r="S22" s="1065">
        <v>1.75</v>
      </c>
    </row>
    <row r="23" spans="1:19" ht="17.25" customHeight="1">
      <c r="A23" s="241">
        <v>9</v>
      </c>
      <c r="B23" s="836">
        <v>100</v>
      </c>
      <c r="C23" s="246" t="s">
        <v>413</v>
      </c>
      <c r="D23" s="1197">
        <v>309</v>
      </c>
      <c r="E23" s="1198">
        <v>1</v>
      </c>
      <c r="F23" s="1198">
        <v>0</v>
      </c>
      <c r="G23" s="1199">
        <v>310</v>
      </c>
      <c r="H23" s="979">
        <v>1</v>
      </c>
      <c r="I23" s="978">
        <v>0.26900000000000002</v>
      </c>
      <c r="J23" s="1198">
        <v>236</v>
      </c>
      <c r="K23" s="1065">
        <v>0.76129032258064511</v>
      </c>
      <c r="L23" s="1197">
        <v>326</v>
      </c>
      <c r="M23" s="1198">
        <v>3</v>
      </c>
      <c r="N23" s="1198">
        <v>3</v>
      </c>
      <c r="O23" s="1199">
        <v>332</v>
      </c>
      <c r="P23" s="979">
        <v>1</v>
      </c>
      <c r="Q23" s="978">
        <v>0.25633157445684268</v>
      </c>
      <c r="R23" s="1198">
        <v>698</v>
      </c>
      <c r="S23" s="1065">
        <v>2.1024096385542168</v>
      </c>
    </row>
    <row r="24" spans="1:19" ht="17.25" customHeight="1">
      <c r="A24" s="241" t="s">
        <v>414</v>
      </c>
      <c r="B24" s="836">
        <v>100</v>
      </c>
      <c r="C24" s="246" t="s">
        <v>415</v>
      </c>
      <c r="D24" s="1197">
        <v>0</v>
      </c>
      <c r="E24" s="1198">
        <v>0</v>
      </c>
      <c r="F24" s="1198">
        <v>0</v>
      </c>
      <c r="G24" s="1200">
        <v>0</v>
      </c>
      <c r="H24" s="1205">
        <v>0</v>
      </c>
      <c r="I24" s="1205">
        <v>0</v>
      </c>
      <c r="J24" s="1198">
        <v>0</v>
      </c>
      <c r="K24" s="1207">
        <v>0</v>
      </c>
      <c r="L24" s="1197">
        <v>0</v>
      </c>
      <c r="M24" s="1198">
        <v>0</v>
      </c>
      <c r="N24" s="1198">
        <v>0</v>
      </c>
      <c r="O24" s="1200">
        <v>0</v>
      </c>
      <c r="P24" s="1205">
        <v>0</v>
      </c>
      <c r="Q24" s="1205">
        <v>0</v>
      </c>
      <c r="R24" s="1198">
        <v>0</v>
      </c>
      <c r="S24" s="1207">
        <v>0</v>
      </c>
    </row>
    <row r="25" spans="1:19" ht="17.25" customHeight="1">
      <c r="A25" s="254">
        <v>10</v>
      </c>
      <c r="B25" s="962">
        <v>100</v>
      </c>
      <c r="C25" s="837" t="s">
        <v>416</v>
      </c>
      <c r="D25" s="1201">
        <v>0</v>
      </c>
      <c r="E25" s="1202">
        <v>0</v>
      </c>
      <c r="F25" s="1202">
        <v>0</v>
      </c>
      <c r="G25" s="1203">
        <v>0</v>
      </c>
      <c r="H25" s="1208">
        <v>0</v>
      </c>
      <c r="I25" s="1208">
        <v>0</v>
      </c>
      <c r="J25" s="1202">
        <v>0</v>
      </c>
      <c r="K25" s="1210">
        <v>0</v>
      </c>
      <c r="L25" s="1201">
        <v>0</v>
      </c>
      <c r="M25" s="1202">
        <v>0</v>
      </c>
      <c r="N25" s="1202">
        <v>0</v>
      </c>
      <c r="O25" s="1203">
        <v>0</v>
      </c>
      <c r="P25" s="1208">
        <v>0</v>
      </c>
      <c r="Q25" s="1208">
        <v>0</v>
      </c>
      <c r="R25" s="1202">
        <v>0</v>
      </c>
      <c r="S25" s="1210">
        <v>0</v>
      </c>
    </row>
    <row r="26" spans="1:19" s="276" customFormat="1" ht="17.25" customHeight="1" thickBot="1">
      <c r="A26" s="2389" t="s">
        <v>16</v>
      </c>
      <c r="B26" s="2390"/>
      <c r="C26" s="932"/>
      <c r="D26" s="1204">
        <v>40101</v>
      </c>
      <c r="E26" s="1204">
        <v>16558</v>
      </c>
      <c r="F26" s="1204">
        <v>3685</v>
      </c>
      <c r="G26" s="1204">
        <v>60344</v>
      </c>
      <c r="H26" s="1769">
        <v>1.2500000000000001E-2</v>
      </c>
      <c r="I26" s="1064">
        <v>0.375</v>
      </c>
      <c r="J26" s="1204">
        <v>26318</v>
      </c>
      <c r="K26" s="1066">
        <v>0.43613283839321226</v>
      </c>
      <c r="L26" s="1204">
        <v>38666</v>
      </c>
      <c r="M26" s="1204">
        <v>15563</v>
      </c>
      <c r="N26" s="1204">
        <v>3679</v>
      </c>
      <c r="O26" s="1204">
        <v>57908</v>
      </c>
      <c r="P26" s="1769">
        <v>1.2699999999999999E-2</v>
      </c>
      <c r="Q26" s="1064">
        <v>0.376</v>
      </c>
      <c r="R26" s="1204">
        <v>25558</v>
      </c>
      <c r="S26" s="1066">
        <v>0.44135525316018515</v>
      </c>
    </row>
    <row r="27" spans="1:19" ht="8.25" customHeight="1" thickBot="1">
      <c r="A27" s="374"/>
      <c r="B27" s="374"/>
      <c r="C27" s="374"/>
      <c r="D27" s="374"/>
      <c r="E27" s="374"/>
      <c r="F27" s="374"/>
      <c r="G27" s="374"/>
      <c r="H27" s="374"/>
      <c r="I27" s="374"/>
      <c r="J27" s="374"/>
      <c r="K27" s="374"/>
      <c r="L27" s="374"/>
      <c r="M27" s="374"/>
      <c r="N27" s="374"/>
      <c r="O27" s="374"/>
      <c r="P27" s="374"/>
      <c r="Q27" s="374"/>
      <c r="R27" s="374"/>
      <c r="S27" s="374"/>
    </row>
    <row r="28" spans="1:19" s="364" customFormat="1" ht="17.25" customHeight="1">
      <c r="A28" s="990"/>
      <c r="B28" s="990"/>
      <c r="C28" s="990"/>
      <c r="D28" s="2375" t="str">
        <f>+D3</f>
        <v>Q2 2017</v>
      </c>
      <c r="E28" s="2376"/>
      <c r="F28" s="2376"/>
      <c r="G28" s="2376"/>
      <c r="H28" s="2376"/>
      <c r="I28" s="2376"/>
      <c r="J28" s="2376"/>
      <c r="K28" s="2377"/>
      <c r="L28" s="2375" t="str">
        <f>+L3</f>
        <v>Q1 2017</v>
      </c>
      <c r="M28" s="2376"/>
      <c r="N28" s="2376"/>
      <c r="O28" s="2376"/>
      <c r="P28" s="2376"/>
      <c r="Q28" s="2376"/>
      <c r="R28" s="2376"/>
      <c r="S28" s="2377"/>
    </row>
    <row r="29" spans="1:19" s="364" customFormat="1" ht="17.25" customHeight="1" thickBot="1">
      <c r="A29" s="1000"/>
      <c r="B29" s="994"/>
      <c r="C29" s="994"/>
      <c r="D29" s="2386" t="s">
        <v>473</v>
      </c>
      <c r="E29" s="2387"/>
      <c r="F29" s="2387"/>
      <c r="G29" s="2387"/>
      <c r="H29" s="2387"/>
      <c r="I29" s="2387"/>
      <c r="J29" s="2387"/>
      <c r="K29" s="2387"/>
      <c r="L29" s="2387"/>
      <c r="M29" s="2387"/>
      <c r="N29" s="2387"/>
      <c r="O29" s="2387"/>
      <c r="P29" s="2387"/>
      <c r="Q29" s="2387"/>
      <c r="R29" s="2387"/>
      <c r="S29" s="2388"/>
    </row>
    <row r="30" spans="1:19" ht="17.25" customHeight="1">
      <c r="A30" s="2398" t="s">
        <v>346</v>
      </c>
      <c r="B30" s="2400" t="s">
        <v>637</v>
      </c>
      <c r="C30" s="2408" t="s">
        <v>352</v>
      </c>
      <c r="D30" s="2419" t="s">
        <v>830</v>
      </c>
      <c r="E30" s="2420"/>
      <c r="F30" s="2420"/>
      <c r="G30" s="2404"/>
      <c r="H30" s="2415" t="s">
        <v>422</v>
      </c>
      <c r="I30" s="2415" t="s">
        <v>423</v>
      </c>
      <c r="J30" s="2415" t="s">
        <v>697</v>
      </c>
      <c r="K30" s="2417" t="s">
        <v>351</v>
      </c>
      <c r="L30" s="2419" t="s">
        <v>830</v>
      </c>
      <c r="M30" s="2420"/>
      <c r="N30" s="2420"/>
      <c r="O30" s="2404"/>
      <c r="P30" s="2415" t="s">
        <v>422</v>
      </c>
      <c r="Q30" s="2415" t="s">
        <v>423</v>
      </c>
      <c r="R30" s="2415" t="s">
        <v>697</v>
      </c>
      <c r="S30" s="2417" t="s">
        <v>351</v>
      </c>
    </row>
    <row r="31" spans="1:19" ht="17.25" customHeight="1">
      <c r="A31" s="2399"/>
      <c r="B31" s="2401"/>
      <c r="C31" s="2409"/>
      <c r="D31" s="1625" t="s">
        <v>448</v>
      </c>
      <c r="E31" s="1626" t="s">
        <v>471</v>
      </c>
      <c r="F31" s="1626" t="s">
        <v>472</v>
      </c>
      <c r="G31" s="1627" t="s">
        <v>5</v>
      </c>
      <c r="H31" s="2416"/>
      <c r="I31" s="2416"/>
      <c r="J31" s="2416"/>
      <c r="K31" s="2418"/>
      <c r="L31" s="1625" t="s">
        <v>448</v>
      </c>
      <c r="M31" s="1626" t="s">
        <v>471</v>
      </c>
      <c r="N31" s="1626" t="s">
        <v>472</v>
      </c>
      <c r="O31" s="1627" t="s">
        <v>5</v>
      </c>
      <c r="P31" s="2416"/>
      <c r="Q31" s="2416"/>
      <c r="R31" s="2416"/>
      <c r="S31" s="2418"/>
    </row>
    <row r="32" spans="1:19" ht="17.25" customHeight="1">
      <c r="A32" s="833">
        <v>1</v>
      </c>
      <c r="B32" s="834" t="s">
        <v>355</v>
      </c>
      <c r="C32" s="835" t="s">
        <v>354</v>
      </c>
      <c r="D32" s="1194">
        <v>15759</v>
      </c>
      <c r="E32" s="1195">
        <v>295</v>
      </c>
      <c r="F32" s="1195">
        <v>940</v>
      </c>
      <c r="G32" s="1196">
        <v>16994</v>
      </c>
      <c r="H32" s="979">
        <v>1E-4</v>
      </c>
      <c r="I32" s="978">
        <v>5.8999999999999997E-2</v>
      </c>
      <c r="J32" s="1195">
        <v>149</v>
      </c>
      <c r="K32" s="1065">
        <v>8.7678004001412266E-3</v>
      </c>
      <c r="L32" s="1194">
        <v>16215</v>
      </c>
      <c r="M32" s="1195">
        <v>78</v>
      </c>
      <c r="N32" s="1195">
        <v>1165</v>
      </c>
      <c r="O32" s="1196">
        <v>17458</v>
      </c>
      <c r="P32" s="979">
        <v>8.0000000000000007E-5</v>
      </c>
      <c r="Q32" s="978">
        <v>6.2414411776346455E-2</v>
      </c>
      <c r="R32" s="1195">
        <v>149</v>
      </c>
      <c r="S32" s="1065">
        <v>8.5347691602703623E-3</v>
      </c>
    </row>
    <row r="33" spans="1:19" ht="17.25" customHeight="1">
      <c r="A33" s="241" t="s">
        <v>356</v>
      </c>
      <c r="B33" s="836" t="s">
        <v>358</v>
      </c>
      <c r="C33" s="246" t="s">
        <v>121</v>
      </c>
      <c r="D33" s="1197">
        <v>4605</v>
      </c>
      <c r="E33" s="1198">
        <v>2646</v>
      </c>
      <c r="F33" s="1198">
        <v>848</v>
      </c>
      <c r="G33" s="1199">
        <v>8099</v>
      </c>
      <c r="H33" s="979">
        <v>1E-4</v>
      </c>
      <c r="I33" s="978">
        <v>0.13</v>
      </c>
      <c r="J33" s="1198">
        <v>229</v>
      </c>
      <c r="K33" s="1065">
        <v>2.8275095690826028E-2</v>
      </c>
      <c r="L33" s="1197">
        <v>4664</v>
      </c>
      <c r="M33" s="1198">
        <v>3076</v>
      </c>
      <c r="N33" s="1198">
        <v>1169</v>
      </c>
      <c r="O33" s="1199">
        <v>8909</v>
      </c>
      <c r="P33" s="979">
        <v>1.3999999999999988E-4</v>
      </c>
      <c r="Q33" s="978">
        <v>0.12931381344683937</v>
      </c>
      <c r="R33" s="1198">
        <v>239</v>
      </c>
      <c r="S33" s="1065">
        <v>2.6826804355146481E-2</v>
      </c>
    </row>
    <row r="34" spans="1:19" ht="17.25" customHeight="1">
      <c r="A34" s="241" t="s">
        <v>359</v>
      </c>
      <c r="B34" s="836" t="s">
        <v>361</v>
      </c>
      <c r="C34" s="246" t="s">
        <v>120</v>
      </c>
      <c r="D34" s="1197">
        <v>1685</v>
      </c>
      <c r="E34" s="1198">
        <v>712</v>
      </c>
      <c r="F34" s="1198">
        <v>150</v>
      </c>
      <c r="G34" s="1199">
        <v>2547</v>
      </c>
      <c r="H34" s="979">
        <v>2.9999999999999997E-4</v>
      </c>
      <c r="I34" s="978">
        <v>0.17799999999999999</v>
      </c>
      <c r="J34" s="1198">
        <v>121</v>
      </c>
      <c r="K34" s="1065">
        <v>4.7506870828425599E-2</v>
      </c>
      <c r="L34" s="1197">
        <v>1690</v>
      </c>
      <c r="M34" s="1198">
        <v>763</v>
      </c>
      <c r="N34" s="1198">
        <v>72</v>
      </c>
      <c r="O34" s="1199">
        <v>2525</v>
      </c>
      <c r="P34" s="979">
        <v>2.4999999999999881E-4</v>
      </c>
      <c r="Q34" s="978">
        <v>0.17838690666544771</v>
      </c>
      <c r="R34" s="1198">
        <v>122</v>
      </c>
      <c r="S34" s="1065">
        <v>4.8316831683168318E-2</v>
      </c>
    </row>
    <row r="35" spans="1:19" ht="17.25" customHeight="1">
      <c r="A35" s="241" t="s">
        <v>362</v>
      </c>
      <c r="B35" s="836" t="s">
        <v>364</v>
      </c>
      <c r="C35" s="246" t="s">
        <v>214</v>
      </c>
      <c r="D35" s="1197">
        <v>8</v>
      </c>
      <c r="E35" s="1198">
        <v>1</v>
      </c>
      <c r="F35" s="1198">
        <v>287</v>
      </c>
      <c r="G35" s="1199">
        <v>296</v>
      </c>
      <c r="H35" s="1390">
        <v>5.0000000000000001E-4</v>
      </c>
      <c r="I35" s="1391">
        <v>0.108</v>
      </c>
      <c r="J35" s="1206">
        <v>4</v>
      </c>
      <c r="K35" s="1065">
        <v>1.3513513513513514E-2</v>
      </c>
      <c r="L35" s="1197">
        <v>8</v>
      </c>
      <c r="M35" s="1198">
        <v>1</v>
      </c>
      <c r="N35" s="1198">
        <v>7</v>
      </c>
      <c r="O35" s="1199">
        <v>16</v>
      </c>
      <c r="P35" s="1390">
        <v>4.4999999999999928E-4</v>
      </c>
      <c r="Q35" s="1391">
        <v>0.16639474173495683</v>
      </c>
      <c r="R35" s="1206">
        <v>1</v>
      </c>
      <c r="S35" s="1065">
        <v>6.25E-2</v>
      </c>
    </row>
    <row r="36" spans="1:19" ht="17.25" customHeight="1">
      <c r="A36" s="241" t="s">
        <v>365</v>
      </c>
      <c r="B36" s="836" t="s">
        <v>368</v>
      </c>
      <c r="C36" s="246" t="s">
        <v>367</v>
      </c>
      <c r="D36" s="1197">
        <v>0</v>
      </c>
      <c r="E36" s="1198">
        <v>0</v>
      </c>
      <c r="F36" s="1198">
        <v>623</v>
      </c>
      <c r="G36" s="1199">
        <v>623</v>
      </c>
      <c r="H36" s="1390">
        <v>8.0000000000000004E-4</v>
      </c>
      <c r="I36" s="1391">
        <v>1.1000000000000001E-3</v>
      </c>
      <c r="J36" s="1206">
        <v>17</v>
      </c>
      <c r="K36" s="1065">
        <v>2.7287319422150885E-2</v>
      </c>
      <c r="L36" s="1197">
        <v>0</v>
      </c>
      <c r="M36" s="1198">
        <v>0</v>
      </c>
      <c r="N36" s="1198">
        <v>885</v>
      </c>
      <c r="O36" s="1199">
        <v>885</v>
      </c>
      <c r="P36" s="1390">
        <v>7.9999999999999863E-4</v>
      </c>
      <c r="Q36" s="1391">
        <v>0.11299999999999975</v>
      </c>
      <c r="R36" s="1206">
        <v>21</v>
      </c>
      <c r="S36" s="1065">
        <v>2.3728813559322035E-2</v>
      </c>
    </row>
    <row r="37" spans="1:19" ht="17.25" customHeight="1">
      <c r="A37" s="241" t="s">
        <v>369</v>
      </c>
      <c r="B37" s="836" t="s">
        <v>372</v>
      </c>
      <c r="C37" s="246" t="s">
        <v>371</v>
      </c>
      <c r="D37" s="1197">
        <v>0</v>
      </c>
      <c r="E37" s="1198">
        <v>0</v>
      </c>
      <c r="F37" s="1198">
        <v>7</v>
      </c>
      <c r="G37" s="1199">
        <v>7</v>
      </c>
      <c r="H37" s="1390">
        <v>1.4E-3</v>
      </c>
      <c r="I37" s="1391">
        <v>0.11600000000000001</v>
      </c>
      <c r="J37" s="1206">
        <v>0</v>
      </c>
      <c r="K37" s="1207">
        <v>0</v>
      </c>
      <c r="L37" s="1197">
        <v>0</v>
      </c>
      <c r="M37" s="1198">
        <v>0</v>
      </c>
      <c r="N37" s="1198">
        <v>1</v>
      </c>
      <c r="O37" s="1199">
        <v>1</v>
      </c>
      <c r="P37" s="1390">
        <v>1.4299999999999998E-3</v>
      </c>
      <c r="Q37" s="1391">
        <v>0.11599999999999998</v>
      </c>
      <c r="R37" s="1206">
        <v>0</v>
      </c>
      <c r="S37" s="1207">
        <v>0</v>
      </c>
    </row>
    <row r="38" spans="1:19" ht="17.25" customHeight="1">
      <c r="A38" s="241" t="s">
        <v>373</v>
      </c>
      <c r="B38" s="836" t="s">
        <v>376</v>
      </c>
      <c r="C38" s="246" t="s">
        <v>375</v>
      </c>
      <c r="D38" s="1197">
        <v>0</v>
      </c>
      <c r="E38" s="1198">
        <v>0</v>
      </c>
      <c r="F38" s="1198">
        <v>0</v>
      </c>
      <c r="G38" s="1199">
        <v>0</v>
      </c>
      <c r="H38" s="1205">
        <v>0</v>
      </c>
      <c r="I38" s="1205">
        <v>0</v>
      </c>
      <c r="J38" s="1206">
        <v>0</v>
      </c>
      <c r="K38" s="1207">
        <v>0</v>
      </c>
      <c r="L38" s="1197">
        <v>0</v>
      </c>
      <c r="M38" s="1198">
        <v>0</v>
      </c>
      <c r="N38" s="1198">
        <v>0</v>
      </c>
      <c r="O38" s="1199">
        <v>0</v>
      </c>
      <c r="P38" s="1205">
        <v>0</v>
      </c>
      <c r="Q38" s="1205">
        <v>0</v>
      </c>
      <c r="R38" s="1206">
        <v>0</v>
      </c>
      <c r="S38" s="1207">
        <v>0</v>
      </c>
    </row>
    <row r="39" spans="1:19" ht="17.25" customHeight="1">
      <c r="A39" s="241" t="s">
        <v>377</v>
      </c>
      <c r="B39" s="836" t="s">
        <v>380</v>
      </c>
      <c r="C39" s="246" t="s">
        <v>379</v>
      </c>
      <c r="D39" s="1197">
        <v>0</v>
      </c>
      <c r="E39" s="1198">
        <v>0</v>
      </c>
      <c r="F39" s="1198">
        <v>0</v>
      </c>
      <c r="G39" s="1199">
        <v>0</v>
      </c>
      <c r="H39" s="1205">
        <v>0</v>
      </c>
      <c r="I39" s="1205">
        <v>0</v>
      </c>
      <c r="J39" s="1206">
        <v>0</v>
      </c>
      <c r="K39" s="1207">
        <v>0</v>
      </c>
      <c r="L39" s="1197">
        <v>0</v>
      </c>
      <c r="M39" s="1198">
        <v>0</v>
      </c>
      <c r="N39" s="1198">
        <v>0</v>
      </c>
      <c r="O39" s="1199">
        <v>0</v>
      </c>
      <c r="P39" s="1205">
        <v>0</v>
      </c>
      <c r="Q39" s="1205">
        <v>0</v>
      </c>
      <c r="R39" s="1206">
        <v>0</v>
      </c>
      <c r="S39" s="1207">
        <v>0</v>
      </c>
    </row>
    <row r="40" spans="1:19" ht="17.25" customHeight="1">
      <c r="A40" s="241" t="s">
        <v>381</v>
      </c>
      <c r="B40" s="836" t="s">
        <v>384</v>
      </c>
      <c r="C40" s="246" t="s">
        <v>383</v>
      </c>
      <c r="D40" s="1197">
        <v>0</v>
      </c>
      <c r="E40" s="1198">
        <v>0</v>
      </c>
      <c r="F40" s="1198">
        <v>0</v>
      </c>
      <c r="G40" s="1199">
        <v>0</v>
      </c>
      <c r="H40" s="1205">
        <v>0</v>
      </c>
      <c r="I40" s="1205">
        <v>0</v>
      </c>
      <c r="J40" s="1206">
        <v>0</v>
      </c>
      <c r="K40" s="1207">
        <v>0</v>
      </c>
      <c r="L40" s="1197">
        <v>0</v>
      </c>
      <c r="M40" s="1198">
        <v>0</v>
      </c>
      <c r="N40" s="1198">
        <v>0</v>
      </c>
      <c r="O40" s="1199">
        <v>0</v>
      </c>
      <c r="P40" s="1205">
        <v>0</v>
      </c>
      <c r="Q40" s="1205">
        <v>0</v>
      </c>
      <c r="R40" s="1206">
        <v>0</v>
      </c>
      <c r="S40" s="1207">
        <v>0</v>
      </c>
    </row>
    <row r="41" spans="1:19" ht="17.25" customHeight="1">
      <c r="A41" s="241" t="s">
        <v>385</v>
      </c>
      <c r="B41" s="836" t="s">
        <v>388</v>
      </c>
      <c r="C41" s="246" t="s">
        <v>387</v>
      </c>
      <c r="D41" s="1197">
        <v>0</v>
      </c>
      <c r="E41" s="1198">
        <v>0</v>
      </c>
      <c r="F41" s="1198">
        <v>0</v>
      </c>
      <c r="G41" s="1199">
        <v>0</v>
      </c>
      <c r="H41" s="1205">
        <v>0</v>
      </c>
      <c r="I41" s="1205">
        <v>0</v>
      </c>
      <c r="J41" s="1206">
        <v>0</v>
      </c>
      <c r="K41" s="1207">
        <v>0</v>
      </c>
      <c r="L41" s="1197">
        <v>0</v>
      </c>
      <c r="M41" s="1198">
        <v>0</v>
      </c>
      <c r="N41" s="1198">
        <v>0</v>
      </c>
      <c r="O41" s="1199">
        <v>0</v>
      </c>
      <c r="P41" s="1205">
        <v>0</v>
      </c>
      <c r="Q41" s="1205">
        <v>0</v>
      </c>
      <c r="R41" s="1206">
        <v>0</v>
      </c>
      <c r="S41" s="1207">
        <v>0</v>
      </c>
    </row>
    <row r="42" spans="1:19" ht="17.25" customHeight="1">
      <c r="A42" s="241" t="s">
        <v>389</v>
      </c>
      <c r="B42" s="836" t="s">
        <v>392</v>
      </c>
      <c r="C42" s="246" t="s">
        <v>391</v>
      </c>
      <c r="D42" s="1197">
        <v>0</v>
      </c>
      <c r="E42" s="1198">
        <v>0</v>
      </c>
      <c r="F42" s="1198">
        <v>0</v>
      </c>
      <c r="G42" s="1199">
        <v>0</v>
      </c>
      <c r="H42" s="1205">
        <v>0</v>
      </c>
      <c r="I42" s="1205">
        <v>0</v>
      </c>
      <c r="J42" s="1206">
        <v>0</v>
      </c>
      <c r="K42" s="1207">
        <v>0</v>
      </c>
      <c r="L42" s="1197">
        <v>0</v>
      </c>
      <c r="M42" s="1198">
        <v>0</v>
      </c>
      <c r="N42" s="1198">
        <v>0</v>
      </c>
      <c r="O42" s="1199">
        <v>0</v>
      </c>
      <c r="P42" s="1205">
        <v>0</v>
      </c>
      <c r="Q42" s="1205">
        <v>0</v>
      </c>
      <c r="R42" s="1206">
        <v>0</v>
      </c>
      <c r="S42" s="1207">
        <v>0</v>
      </c>
    </row>
    <row r="43" spans="1:19" ht="17.25" customHeight="1">
      <c r="A43" s="241" t="s">
        <v>393</v>
      </c>
      <c r="B43" s="836" t="s">
        <v>396</v>
      </c>
      <c r="C43" s="246" t="s">
        <v>395</v>
      </c>
      <c r="D43" s="1197">
        <v>245</v>
      </c>
      <c r="E43" s="1198">
        <v>57</v>
      </c>
      <c r="F43" s="1198">
        <v>12</v>
      </c>
      <c r="G43" s="1199">
        <v>314</v>
      </c>
      <c r="H43" s="979">
        <v>4.6899999999999997E-2</v>
      </c>
      <c r="I43" s="978">
        <v>0.14099999999999999</v>
      </c>
      <c r="J43" s="1199">
        <v>127</v>
      </c>
      <c r="K43" s="1065">
        <v>0.40445859872611467</v>
      </c>
      <c r="L43" s="1197">
        <v>257</v>
      </c>
      <c r="M43" s="1198">
        <v>27</v>
      </c>
      <c r="N43" s="1198">
        <v>12</v>
      </c>
      <c r="O43" s="1199">
        <v>296</v>
      </c>
      <c r="P43" s="979">
        <v>4.6919999999999989E-2</v>
      </c>
      <c r="Q43" s="978">
        <v>0.14099999999999999</v>
      </c>
      <c r="R43" s="1199">
        <v>120</v>
      </c>
      <c r="S43" s="1065">
        <v>0.40540540540540543</v>
      </c>
    </row>
    <row r="44" spans="1:19" ht="17.25" customHeight="1">
      <c r="A44" s="241" t="s">
        <v>397</v>
      </c>
      <c r="B44" s="836" t="s">
        <v>400</v>
      </c>
      <c r="C44" s="246" t="s">
        <v>399</v>
      </c>
      <c r="D44" s="1197">
        <v>17</v>
      </c>
      <c r="E44" s="1198">
        <v>0</v>
      </c>
      <c r="F44" s="1198">
        <v>0</v>
      </c>
      <c r="G44" s="1199">
        <v>17</v>
      </c>
      <c r="H44" s="1390">
        <v>8.4000000000000005E-2</v>
      </c>
      <c r="I44" s="1391">
        <v>0.185</v>
      </c>
      <c r="J44" s="1206">
        <v>12</v>
      </c>
      <c r="K44" s="1065">
        <v>0.70588235294117652</v>
      </c>
      <c r="L44" s="1197">
        <v>18</v>
      </c>
      <c r="M44" s="1198">
        <v>0</v>
      </c>
      <c r="N44" s="1198">
        <v>0</v>
      </c>
      <c r="O44" s="1199">
        <v>18</v>
      </c>
      <c r="P44" s="1390">
        <v>8.3959999999999993E-2</v>
      </c>
      <c r="Q44" s="1391">
        <v>0.18499999999999997</v>
      </c>
      <c r="R44" s="1206">
        <v>12</v>
      </c>
      <c r="S44" s="1065">
        <v>0.66666666666666663</v>
      </c>
    </row>
    <row r="45" spans="1:19" ht="17.25" customHeight="1">
      <c r="A45" s="241" t="s">
        <v>401</v>
      </c>
      <c r="B45" s="836" t="s">
        <v>404</v>
      </c>
      <c r="C45" s="246" t="s">
        <v>403</v>
      </c>
      <c r="D45" s="1197">
        <v>0</v>
      </c>
      <c r="E45" s="1198">
        <v>0</v>
      </c>
      <c r="F45" s="1198">
        <v>0</v>
      </c>
      <c r="G45" s="1199">
        <v>0</v>
      </c>
      <c r="H45" s="1205">
        <v>0</v>
      </c>
      <c r="I45" s="1205">
        <v>0</v>
      </c>
      <c r="J45" s="1206">
        <v>0</v>
      </c>
      <c r="K45" s="1207">
        <v>0</v>
      </c>
      <c r="L45" s="1197">
        <v>0</v>
      </c>
      <c r="M45" s="1198">
        <v>0</v>
      </c>
      <c r="N45" s="1198">
        <v>0</v>
      </c>
      <c r="O45" s="1199">
        <v>0</v>
      </c>
      <c r="P45" s="1205">
        <v>0</v>
      </c>
      <c r="Q45" s="1205">
        <v>0</v>
      </c>
      <c r="R45" s="1206">
        <v>0</v>
      </c>
      <c r="S45" s="1207">
        <v>0</v>
      </c>
    </row>
    <row r="46" spans="1:19" ht="17.25" customHeight="1">
      <c r="A46" s="241" t="s">
        <v>405</v>
      </c>
      <c r="B46" s="836" t="s">
        <v>408</v>
      </c>
      <c r="C46" s="246" t="s">
        <v>407</v>
      </c>
      <c r="D46" s="1197">
        <v>0</v>
      </c>
      <c r="E46" s="1198">
        <v>0</v>
      </c>
      <c r="F46" s="1198">
        <v>0</v>
      </c>
      <c r="G46" s="1199">
        <v>0</v>
      </c>
      <c r="H46" s="1205">
        <v>0</v>
      </c>
      <c r="I46" s="1205">
        <v>0</v>
      </c>
      <c r="J46" s="1206">
        <v>0</v>
      </c>
      <c r="K46" s="1207">
        <v>0</v>
      </c>
      <c r="L46" s="1197">
        <v>0</v>
      </c>
      <c r="M46" s="1198">
        <v>0</v>
      </c>
      <c r="N46" s="1198">
        <v>0</v>
      </c>
      <c r="O46" s="1199">
        <v>0</v>
      </c>
      <c r="P46" s="1205">
        <v>0</v>
      </c>
      <c r="Q46" s="1205">
        <v>0</v>
      </c>
      <c r="R46" s="1206">
        <v>0</v>
      </c>
      <c r="S46" s="1207">
        <v>0</v>
      </c>
    </row>
    <row r="47" spans="1:19" ht="17.25" customHeight="1">
      <c r="A47" s="241" t="s">
        <v>409</v>
      </c>
      <c r="B47" s="836" t="s">
        <v>412</v>
      </c>
      <c r="C47" s="246" t="s">
        <v>411</v>
      </c>
      <c r="D47" s="1197">
        <v>0</v>
      </c>
      <c r="E47" s="1198">
        <v>0</v>
      </c>
      <c r="F47" s="1198">
        <v>0</v>
      </c>
      <c r="G47" s="1199">
        <v>0</v>
      </c>
      <c r="H47" s="1205">
        <v>0</v>
      </c>
      <c r="I47" s="1205">
        <v>0</v>
      </c>
      <c r="J47" s="1206">
        <v>0</v>
      </c>
      <c r="K47" s="1207">
        <v>0</v>
      </c>
      <c r="L47" s="1197">
        <v>0</v>
      </c>
      <c r="M47" s="1198">
        <v>0</v>
      </c>
      <c r="N47" s="1198">
        <v>0</v>
      </c>
      <c r="O47" s="1199">
        <v>0</v>
      </c>
      <c r="P47" s="1205">
        <v>0</v>
      </c>
      <c r="Q47" s="1205">
        <v>0</v>
      </c>
      <c r="R47" s="1206">
        <v>0</v>
      </c>
      <c r="S47" s="1207">
        <v>0</v>
      </c>
    </row>
    <row r="48" spans="1:19" ht="17.25" customHeight="1">
      <c r="A48" s="241">
        <v>9</v>
      </c>
      <c r="B48" s="836">
        <v>100</v>
      </c>
      <c r="C48" s="246" t="s">
        <v>413</v>
      </c>
      <c r="D48" s="1197">
        <v>0</v>
      </c>
      <c r="E48" s="1198">
        <v>0</v>
      </c>
      <c r="F48" s="1198">
        <v>0</v>
      </c>
      <c r="G48" s="1199">
        <v>0</v>
      </c>
      <c r="H48" s="1205">
        <v>0</v>
      </c>
      <c r="I48" s="1205">
        <v>0</v>
      </c>
      <c r="J48" s="1206">
        <v>0</v>
      </c>
      <c r="K48" s="1207">
        <v>0</v>
      </c>
      <c r="L48" s="1197">
        <v>0</v>
      </c>
      <c r="M48" s="1198">
        <v>0</v>
      </c>
      <c r="N48" s="1198">
        <v>0</v>
      </c>
      <c r="O48" s="1199">
        <v>0</v>
      </c>
      <c r="P48" s="1205">
        <v>0</v>
      </c>
      <c r="Q48" s="1205">
        <v>0</v>
      </c>
      <c r="R48" s="1206">
        <v>0</v>
      </c>
      <c r="S48" s="1207">
        <v>0</v>
      </c>
    </row>
    <row r="49" spans="1:19" ht="17.25" customHeight="1">
      <c r="A49" s="241" t="s">
        <v>414</v>
      </c>
      <c r="B49" s="836">
        <v>100</v>
      </c>
      <c r="C49" s="246" t="s">
        <v>415</v>
      </c>
      <c r="D49" s="1197">
        <v>0</v>
      </c>
      <c r="E49" s="1198">
        <v>0</v>
      </c>
      <c r="F49" s="1198">
        <v>0</v>
      </c>
      <c r="G49" s="1200">
        <v>0</v>
      </c>
      <c r="H49" s="1205">
        <v>0</v>
      </c>
      <c r="I49" s="1205">
        <v>0</v>
      </c>
      <c r="J49" s="1206">
        <v>0</v>
      </c>
      <c r="K49" s="1207">
        <v>0</v>
      </c>
      <c r="L49" s="1197">
        <v>0</v>
      </c>
      <c r="M49" s="1198">
        <v>0</v>
      </c>
      <c r="N49" s="1198">
        <v>0</v>
      </c>
      <c r="O49" s="1200">
        <v>0</v>
      </c>
      <c r="P49" s="1205">
        <v>0</v>
      </c>
      <c r="Q49" s="1205">
        <v>0</v>
      </c>
      <c r="R49" s="1206">
        <v>0</v>
      </c>
      <c r="S49" s="1207">
        <v>0</v>
      </c>
    </row>
    <row r="50" spans="1:19" ht="17.25" customHeight="1">
      <c r="A50" s="254">
        <v>10</v>
      </c>
      <c r="B50" s="962">
        <v>100</v>
      </c>
      <c r="C50" s="837" t="s">
        <v>416</v>
      </c>
      <c r="D50" s="1201">
        <v>0</v>
      </c>
      <c r="E50" s="1202">
        <v>0</v>
      </c>
      <c r="F50" s="1202">
        <v>0</v>
      </c>
      <c r="G50" s="1203">
        <v>0</v>
      </c>
      <c r="H50" s="1208">
        <v>0</v>
      </c>
      <c r="I50" s="1208">
        <v>0</v>
      </c>
      <c r="J50" s="1209">
        <v>0</v>
      </c>
      <c r="K50" s="1207">
        <v>0</v>
      </c>
      <c r="L50" s="1201">
        <v>0</v>
      </c>
      <c r="M50" s="1202">
        <v>0</v>
      </c>
      <c r="N50" s="1202">
        <v>0</v>
      </c>
      <c r="O50" s="1203">
        <v>0</v>
      </c>
      <c r="P50" s="1208">
        <v>0</v>
      </c>
      <c r="Q50" s="1208">
        <v>0</v>
      </c>
      <c r="R50" s="1209">
        <v>0</v>
      </c>
      <c r="S50" s="1207">
        <v>0</v>
      </c>
    </row>
    <row r="51" spans="1:19" ht="17.25" customHeight="1" thickBot="1">
      <c r="A51" s="2389" t="s">
        <v>16</v>
      </c>
      <c r="B51" s="2390"/>
      <c r="C51" s="932"/>
      <c r="D51" s="1204">
        <v>22319</v>
      </c>
      <c r="E51" s="1204">
        <v>3711</v>
      </c>
      <c r="F51" s="1204">
        <v>2867</v>
      </c>
      <c r="G51" s="1204">
        <v>28897</v>
      </c>
      <c r="H51" s="1770">
        <v>5.0000000000000001E-4</v>
      </c>
      <c r="I51" s="1064">
        <v>9.1999999999999998E-2</v>
      </c>
      <c r="J51" s="1300">
        <v>659</v>
      </c>
      <c r="K51" s="1066">
        <v>2.280513548119182E-2</v>
      </c>
      <c r="L51" s="1204">
        <v>22852</v>
      </c>
      <c r="M51" s="1204">
        <v>3945</v>
      </c>
      <c r="N51" s="1204">
        <v>3311</v>
      </c>
      <c r="O51" s="1204">
        <v>30108</v>
      </c>
      <c r="P51" s="1770">
        <v>4.0000000000000002E-4</v>
      </c>
      <c r="Q51" s="1064">
        <v>9.4E-2</v>
      </c>
      <c r="R51" s="1300">
        <v>664</v>
      </c>
      <c r="S51" s="1066">
        <v>2.2053939152384749E-2</v>
      </c>
    </row>
    <row r="52" spans="1:19" s="276" customFormat="1" ht="8.25" customHeight="1" thickBot="1">
      <c r="A52" s="828"/>
      <c r="B52" s="828"/>
      <c r="C52" s="830"/>
      <c r="D52" s="829"/>
      <c r="E52" s="829"/>
      <c r="F52" s="829"/>
      <c r="G52" s="829"/>
      <c r="H52" s="830"/>
      <c r="I52" s="830"/>
      <c r="J52" s="831"/>
      <c r="K52" s="830"/>
      <c r="L52" s="829"/>
      <c r="M52" s="829"/>
      <c r="N52" s="829"/>
      <c r="O52" s="829"/>
      <c r="P52" s="830"/>
      <c r="Q52" s="830"/>
      <c r="R52" s="831"/>
      <c r="S52" s="830"/>
    </row>
    <row r="53" spans="1:19" s="364" customFormat="1" ht="17.25" customHeight="1">
      <c r="A53" s="990"/>
      <c r="B53" s="990"/>
      <c r="C53" s="993"/>
      <c r="D53" s="2378" t="str">
        <f>+D3</f>
        <v>Q2 2017</v>
      </c>
      <c r="E53" s="2379"/>
      <c r="F53" s="2379"/>
      <c r="G53" s="2379"/>
      <c r="H53" s="2379"/>
      <c r="I53" s="2379"/>
      <c r="J53" s="2379"/>
      <c r="K53" s="2379"/>
      <c r="L53" s="2378" t="str">
        <f>+L3</f>
        <v>Q1 2017</v>
      </c>
      <c r="M53" s="2379"/>
      <c r="N53" s="2379"/>
      <c r="O53" s="2379"/>
      <c r="P53" s="2379"/>
      <c r="Q53" s="2379"/>
      <c r="R53" s="2379"/>
      <c r="S53" s="2414"/>
    </row>
    <row r="54" spans="1:19" s="225" customFormat="1" ht="17.25" customHeight="1" thickBot="1">
      <c r="A54" s="1001"/>
      <c r="B54" s="1001"/>
      <c r="C54" s="1002"/>
      <c r="D54" s="2380" t="s">
        <v>475</v>
      </c>
      <c r="E54" s="2381"/>
      <c r="F54" s="2381"/>
      <c r="G54" s="2381"/>
      <c r="H54" s="2381"/>
      <c r="I54" s="2381"/>
      <c r="J54" s="2381"/>
      <c r="K54" s="2381"/>
      <c r="L54" s="2381"/>
      <c r="M54" s="2381"/>
      <c r="N54" s="2381"/>
      <c r="O54" s="2381"/>
      <c r="P54" s="2381"/>
      <c r="Q54" s="2381"/>
      <c r="R54" s="2381"/>
      <c r="S54" s="2382"/>
    </row>
    <row r="55" spans="1:19" ht="17.25" customHeight="1">
      <c r="A55" s="2398" t="s">
        <v>346</v>
      </c>
      <c r="B55" s="2400" t="s">
        <v>637</v>
      </c>
      <c r="C55" s="2408" t="s">
        <v>352</v>
      </c>
      <c r="D55" s="2410" t="s">
        <v>830</v>
      </c>
      <c r="E55" s="2411"/>
      <c r="F55" s="2411"/>
      <c r="G55" s="2404"/>
      <c r="H55" s="2391" t="s">
        <v>422</v>
      </c>
      <c r="I55" s="2391" t="s">
        <v>423</v>
      </c>
      <c r="J55" s="2391" t="s">
        <v>697</v>
      </c>
      <c r="K55" s="2412" t="s">
        <v>351</v>
      </c>
      <c r="L55" s="2410" t="s">
        <v>830</v>
      </c>
      <c r="M55" s="2411"/>
      <c r="N55" s="2411"/>
      <c r="O55" s="2404"/>
      <c r="P55" s="2391" t="s">
        <v>422</v>
      </c>
      <c r="Q55" s="2391" t="s">
        <v>423</v>
      </c>
      <c r="R55" s="2391" t="s">
        <v>697</v>
      </c>
      <c r="S55" s="2412" t="s">
        <v>351</v>
      </c>
    </row>
    <row r="56" spans="1:19" ht="17.25" customHeight="1">
      <c r="A56" s="2399"/>
      <c r="B56" s="2401"/>
      <c r="C56" s="2409"/>
      <c r="D56" s="1624" t="s">
        <v>448</v>
      </c>
      <c r="E56" s="1725" t="s">
        <v>471</v>
      </c>
      <c r="F56" s="1725" t="s">
        <v>472</v>
      </c>
      <c r="G56" s="1633" t="s">
        <v>5</v>
      </c>
      <c r="H56" s="2392"/>
      <c r="I56" s="2392"/>
      <c r="J56" s="2392"/>
      <c r="K56" s="2413"/>
      <c r="L56" s="1624" t="s">
        <v>448</v>
      </c>
      <c r="M56" s="1725" t="s">
        <v>471</v>
      </c>
      <c r="N56" s="1725" t="s">
        <v>472</v>
      </c>
      <c r="O56" s="1633" t="s">
        <v>5</v>
      </c>
      <c r="P56" s="2392"/>
      <c r="Q56" s="2392"/>
      <c r="R56" s="2392"/>
      <c r="S56" s="2413"/>
    </row>
    <row r="57" spans="1:19" ht="17.25" customHeight="1">
      <c r="A57" s="833">
        <v>1</v>
      </c>
      <c r="B57" s="834" t="s">
        <v>353</v>
      </c>
      <c r="C57" s="835" t="s">
        <v>354</v>
      </c>
      <c r="D57" s="1726">
        <v>706</v>
      </c>
      <c r="E57" s="1457">
        <v>0</v>
      </c>
      <c r="F57" s="1457">
        <v>303</v>
      </c>
      <c r="G57" s="1196">
        <v>1009</v>
      </c>
      <c r="H57" s="1458">
        <v>2.9999999999999997E-4</v>
      </c>
      <c r="I57" s="1459">
        <v>0.39600000000000002</v>
      </c>
      <c r="J57" s="1206">
        <v>111</v>
      </c>
      <c r="K57" s="1065">
        <v>0.11000991080277503</v>
      </c>
      <c r="L57" s="1726">
        <v>1079</v>
      </c>
      <c r="M57" s="1457">
        <v>0</v>
      </c>
      <c r="N57" s="1457">
        <v>332</v>
      </c>
      <c r="O57" s="1196">
        <v>1411</v>
      </c>
      <c r="P57" s="1458">
        <v>3.0000000000000014E-4</v>
      </c>
      <c r="Q57" s="1459">
        <v>0.43917586107699286</v>
      </c>
      <c r="R57" s="1206">
        <v>164</v>
      </c>
      <c r="S57" s="1065">
        <v>0.11622962437987243</v>
      </c>
    </row>
    <row r="58" spans="1:19" ht="17.25" customHeight="1">
      <c r="A58" s="241" t="s">
        <v>356</v>
      </c>
      <c r="B58" s="839" t="s">
        <v>357</v>
      </c>
      <c r="C58" s="246" t="s">
        <v>121</v>
      </c>
      <c r="D58" s="1727">
        <v>433</v>
      </c>
      <c r="E58" s="1460">
        <v>0</v>
      </c>
      <c r="F58" s="1460">
        <v>1515</v>
      </c>
      <c r="G58" s="1199">
        <v>1948</v>
      </c>
      <c r="H58" s="1458">
        <v>4.0000000000000002E-4</v>
      </c>
      <c r="I58" s="1459">
        <v>0.44</v>
      </c>
      <c r="J58" s="1206">
        <v>159</v>
      </c>
      <c r="K58" s="1065">
        <v>8.1622176591375772E-2</v>
      </c>
      <c r="L58" s="1727">
        <v>334</v>
      </c>
      <c r="M58" s="1460">
        <v>0</v>
      </c>
      <c r="N58" s="1460">
        <v>1756</v>
      </c>
      <c r="O58" s="1199">
        <v>2090</v>
      </c>
      <c r="P58" s="1458">
        <v>3.9000000000000021E-4</v>
      </c>
      <c r="Q58" s="1459">
        <v>0.43856049295048932</v>
      </c>
      <c r="R58" s="1206">
        <v>166</v>
      </c>
      <c r="S58" s="1065">
        <v>7.9425837320574164E-2</v>
      </c>
    </row>
    <row r="59" spans="1:19" ht="17.25" customHeight="1">
      <c r="A59" s="241" t="s">
        <v>359</v>
      </c>
      <c r="B59" s="839" t="s">
        <v>360</v>
      </c>
      <c r="C59" s="246" t="s">
        <v>120</v>
      </c>
      <c r="D59" s="1727">
        <v>371</v>
      </c>
      <c r="E59" s="1460">
        <v>0</v>
      </c>
      <c r="F59" s="1460">
        <v>330</v>
      </c>
      <c r="G59" s="1199">
        <v>701</v>
      </c>
      <c r="H59" s="1458">
        <v>5.0000000000000001E-4</v>
      </c>
      <c r="I59" s="1459">
        <v>0.42699999999999999</v>
      </c>
      <c r="J59" s="1206">
        <v>109</v>
      </c>
      <c r="K59" s="1065">
        <v>0.15549215406562053</v>
      </c>
      <c r="L59" s="1727">
        <v>286</v>
      </c>
      <c r="M59" s="1460">
        <v>30</v>
      </c>
      <c r="N59" s="1460">
        <v>287</v>
      </c>
      <c r="O59" s="1199">
        <v>603</v>
      </c>
      <c r="P59" s="1458">
        <v>4.899999999999989E-4</v>
      </c>
      <c r="Q59" s="1459">
        <v>0.39434877536774138</v>
      </c>
      <c r="R59" s="1206">
        <v>96</v>
      </c>
      <c r="S59" s="1065">
        <v>0.15920398009950248</v>
      </c>
    </row>
    <row r="60" spans="1:19" ht="17.25" customHeight="1">
      <c r="A60" s="241" t="s">
        <v>362</v>
      </c>
      <c r="B60" s="839" t="s">
        <v>363</v>
      </c>
      <c r="C60" s="246" t="s">
        <v>214</v>
      </c>
      <c r="D60" s="1727">
        <v>244</v>
      </c>
      <c r="E60" s="1460">
        <v>30</v>
      </c>
      <c r="F60" s="1460">
        <v>1043</v>
      </c>
      <c r="G60" s="1199">
        <v>1317</v>
      </c>
      <c r="H60" s="1458">
        <v>8.0000000000000004E-4</v>
      </c>
      <c r="I60" s="1459">
        <v>0.36399999999999999</v>
      </c>
      <c r="J60" s="1206">
        <v>164</v>
      </c>
      <c r="K60" s="1065">
        <v>0.12452543659832954</v>
      </c>
      <c r="L60" s="1727">
        <v>190</v>
      </c>
      <c r="M60" s="1460">
        <v>0</v>
      </c>
      <c r="N60" s="1460">
        <v>293</v>
      </c>
      <c r="O60" s="1199">
        <v>483</v>
      </c>
      <c r="P60" s="1458">
        <v>8.0000000000000145E-4</v>
      </c>
      <c r="Q60" s="1459">
        <v>0.40967005865289657</v>
      </c>
      <c r="R60" s="1206">
        <v>81</v>
      </c>
      <c r="S60" s="1065">
        <v>0.16770186335403728</v>
      </c>
    </row>
    <row r="61" spans="1:19" ht="17.25" customHeight="1">
      <c r="A61" s="241" t="s">
        <v>365</v>
      </c>
      <c r="B61" s="839" t="s">
        <v>366</v>
      </c>
      <c r="C61" s="246" t="s">
        <v>367</v>
      </c>
      <c r="D61" s="1727">
        <v>115</v>
      </c>
      <c r="E61" s="1460">
        <v>0</v>
      </c>
      <c r="F61" s="1460">
        <v>201</v>
      </c>
      <c r="G61" s="1199">
        <v>316</v>
      </c>
      <c r="H61" s="1458">
        <v>1.2999999999999999E-3</v>
      </c>
      <c r="I61" s="1459">
        <v>0.48799999999999999</v>
      </c>
      <c r="J61" s="1206">
        <v>88</v>
      </c>
      <c r="K61" s="1065">
        <v>0.27848101265822783</v>
      </c>
      <c r="L61" s="1727">
        <v>31</v>
      </c>
      <c r="M61" s="1460">
        <v>0</v>
      </c>
      <c r="N61" s="1460">
        <v>145</v>
      </c>
      <c r="O61" s="1199">
        <v>176</v>
      </c>
      <c r="P61" s="1458">
        <v>1.32E-3</v>
      </c>
      <c r="Q61" s="1459">
        <v>0.49877527585635023</v>
      </c>
      <c r="R61" s="1206">
        <v>47</v>
      </c>
      <c r="S61" s="1065">
        <v>0.26704545454545453</v>
      </c>
    </row>
    <row r="62" spans="1:19" ht="17.25" customHeight="1">
      <c r="A62" s="241" t="s">
        <v>369</v>
      </c>
      <c r="B62" s="839" t="s">
        <v>370</v>
      </c>
      <c r="C62" s="246" t="s">
        <v>371</v>
      </c>
      <c r="D62" s="1727">
        <v>1092</v>
      </c>
      <c r="E62" s="1460">
        <v>0</v>
      </c>
      <c r="F62" s="1460">
        <v>11</v>
      </c>
      <c r="G62" s="1199">
        <v>1103</v>
      </c>
      <c r="H62" s="1458">
        <v>2.2000000000000001E-3</v>
      </c>
      <c r="I62" s="1459">
        <v>0.13700000000000001</v>
      </c>
      <c r="J62" s="1206">
        <v>133</v>
      </c>
      <c r="K62" s="1065">
        <v>0.12058023572076156</v>
      </c>
      <c r="L62" s="1727">
        <v>1272</v>
      </c>
      <c r="M62" s="1460">
        <v>0</v>
      </c>
      <c r="N62" s="1460">
        <v>83</v>
      </c>
      <c r="O62" s="1199">
        <v>1355</v>
      </c>
      <c r="P62" s="1458">
        <v>2.179999999999997E-3</v>
      </c>
      <c r="Q62" s="1459">
        <v>0.19467109773151628</v>
      </c>
      <c r="R62" s="1206">
        <v>226</v>
      </c>
      <c r="S62" s="1065">
        <v>0.16678966789667896</v>
      </c>
    </row>
    <row r="63" spans="1:19" ht="17.25" customHeight="1">
      <c r="A63" s="241" t="s">
        <v>373</v>
      </c>
      <c r="B63" s="839" t="s">
        <v>374</v>
      </c>
      <c r="C63" s="246" t="s">
        <v>375</v>
      </c>
      <c r="D63" s="1727">
        <v>222</v>
      </c>
      <c r="E63" s="1460">
        <v>153</v>
      </c>
      <c r="F63" s="1460">
        <v>217</v>
      </c>
      <c r="G63" s="1199">
        <v>592</v>
      </c>
      <c r="H63" s="1458">
        <v>3.5999999999999999E-3</v>
      </c>
      <c r="I63" s="1459">
        <v>0.39800000000000002</v>
      </c>
      <c r="J63" s="1206">
        <v>259</v>
      </c>
      <c r="K63" s="1065">
        <v>0.4375</v>
      </c>
      <c r="L63" s="1727">
        <v>126</v>
      </c>
      <c r="M63" s="1460">
        <v>150</v>
      </c>
      <c r="N63" s="1460">
        <v>155</v>
      </c>
      <c r="O63" s="1199">
        <v>431</v>
      </c>
      <c r="P63" s="1458">
        <v>3.599999999999996E-3</v>
      </c>
      <c r="Q63" s="1459">
        <v>0.34366424585059474</v>
      </c>
      <c r="R63" s="1206">
        <v>158</v>
      </c>
      <c r="S63" s="1065">
        <v>0.36658932714617171</v>
      </c>
    </row>
    <row r="64" spans="1:19" ht="17.25" customHeight="1">
      <c r="A64" s="241" t="s">
        <v>377</v>
      </c>
      <c r="B64" s="839" t="s">
        <v>378</v>
      </c>
      <c r="C64" s="246" t="s">
        <v>379</v>
      </c>
      <c r="D64" s="1727">
        <v>427</v>
      </c>
      <c r="E64" s="1460">
        <v>37</v>
      </c>
      <c r="F64" s="1460">
        <v>65</v>
      </c>
      <c r="G64" s="1199">
        <v>529</v>
      </c>
      <c r="H64" s="1458">
        <v>5.8999999999999999E-3</v>
      </c>
      <c r="I64" s="1459">
        <v>0.497</v>
      </c>
      <c r="J64" s="1206">
        <v>346</v>
      </c>
      <c r="K64" s="1065">
        <v>0.65406427221172025</v>
      </c>
      <c r="L64" s="1727">
        <v>354</v>
      </c>
      <c r="M64" s="1460">
        <v>10</v>
      </c>
      <c r="N64" s="1460">
        <v>63</v>
      </c>
      <c r="O64" s="1199">
        <v>427</v>
      </c>
      <c r="P64" s="1458">
        <v>5.929999999999996E-3</v>
      </c>
      <c r="Q64" s="1459">
        <v>0.49412826027962131</v>
      </c>
      <c r="R64" s="1206">
        <v>278</v>
      </c>
      <c r="S64" s="1065">
        <v>0.65105386416861821</v>
      </c>
    </row>
    <row r="65" spans="1:19" ht="17.25" customHeight="1">
      <c r="A65" s="241" t="s">
        <v>381</v>
      </c>
      <c r="B65" s="839" t="s">
        <v>382</v>
      </c>
      <c r="C65" s="246" t="s">
        <v>383</v>
      </c>
      <c r="D65" s="1727">
        <v>353</v>
      </c>
      <c r="E65" s="1460">
        <v>7</v>
      </c>
      <c r="F65" s="1460">
        <v>54</v>
      </c>
      <c r="G65" s="1199">
        <v>414</v>
      </c>
      <c r="H65" s="1458">
        <v>9.7999999999999997E-3</v>
      </c>
      <c r="I65" s="1459">
        <v>0.55600000000000005</v>
      </c>
      <c r="J65" s="1206">
        <v>433</v>
      </c>
      <c r="K65" s="1065">
        <v>1.0458937198067633</v>
      </c>
      <c r="L65" s="1727">
        <v>340</v>
      </c>
      <c r="M65" s="1460">
        <v>9</v>
      </c>
      <c r="N65" s="1460">
        <v>58</v>
      </c>
      <c r="O65" s="1199">
        <v>407</v>
      </c>
      <c r="P65" s="1458">
        <v>9.7800000000000022E-3</v>
      </c>
      <c r="Q65" s="1459">
        <v>0.55260748335663112</v>
      </c>
      <c r="R65" s="1206">
        <v>423</v>
      </c>
      <c r="S65" s="1065">
        <v>1.0393120393120394</v>
      </c>
    </row>
    <row r="66" spans="1:19" ht="17.25" customHeight="1">
      <c r="A66" s="241" t="s">
        <v>385</v>
      </c>
      <c r="B66" s="839" t="s">
        <v>386</v>
      </c>
      <c r="C66" s="246" t="s">
        <v>387</v>
      </c>
      <c r="D66" s="1727">
        <v>0</v>
      </c>
      <c r="E66" s="1460">
        <v>0</v>
      </c>
      <c r="F66" s="1460">
        <v>24</v>
      </c>
      <c r="G66" s="1199">
        <v>24</v>
      </c>
      <c r="H66" s="1458">
        <v>1.61E-2</v>
      </c>
      <c r="I66" s="1459">
        <v>0.50800000000000001</v>
      </c>
      <c r="J66" s="1461">
        <v>24</v>
      </c>
      <c r="K66" s="1065">
        <v>1</v>
      </c>
      <c r="L66" s="1727">
        <v>0</v>
      </c>
      <c r="M66" s="1460">
        <v>0</v>
      </c>
      <c r="N66" s="1460">
        <v>13</v>
      </c>
      <c r="O66" s="1199">
        <v>13</v>
      </c>
      <c r="P66" s="1458">
        <v>1.6120000000000002E-2</v>
      </c>
      <c r="Q66" s="1459">
        <v>0.50963131395245775</v>
      </c>
      <c r="R66" s="1461">
        <v>12</v>
      </c>
      <c r="S66" s="1065">
        <v>0.92307692307692313</v>
      </c>
    </row>
    <row r="67" spans="1:19" ht="17.25" customHeight="1">
      <c r="A67" s="241" t="s">
        <v>389</v>
      </c>
      <c r="B67" s="839" t="s">
        <v>390</v>
      </c>
      <c r="C67" s="246" t="s">
        <v>391</v>
      </c>
      <c r="D67" s="1727">
        <v>19</v>
      </c>
      <c r="E67" s="1460">
        <v>0</v>
      </c>
      <c r="F67" s="1460">
        <v>0</v>
      </c>
      <c r="G67" s="1199">
        <v>19</v>
      </c>
      <c r="H67" s="1458">
        <v>2.6599999999999999E-2</v>
      </c>
      <c r="I67" s="1459">
        <v>0.496</v>
      </c>
      <c r="J67" s="1206">
        <v>27</v>
      </c>
      <c r="K67" s="1065">
        <v>1.4210526315789473</v>
      </c>
      <c r="L67" s="1727">
        <v>0</v>
      </c>
      <c r="M67" s="1460">
        <v>0</v>
      </c>
      <c r="N67" s="1460">
        <v>1</v>
      </c>
      <c r="O67" s="1199">
        <v>1</v>
      </c>
      <c r="P67" s="1458">
        <v>2.6579999999999982E-2</v>
      </c>
      <c r="Q67" s="1459">
        <v>0.40174576640940157</v>
      </c>
      <c r="R67" s="1206">
        <v>1</v>
      </c>
      <c r="S67" s="1065">
        <v>1</v>
      </c>
    </row>
    <row r="68" spans="1:19" ht="17.25" customHeight="1">
      <c r="A68" s="241" t="s">
        <v>393</v>
      </c>
      <c r="B68" s="839" t="s">
        <v>394</v>
      </c>
      <c r="C68" s="246" t="s">
        <v>395</v>
      </c>
      <c r="D68" s="1727">
        <v>28</v>
      </c>
      <c r="E68" s="1460">
        <v>0</v>
      </c>
      <c r="F68" s="1460">
        <v>2</v>
      </c>
      <c r="G68" s="1199">
        <v>30</v>
      </c>
      <c r="H68" s="1458">
        <v>4.3799999999999999E-2</v>
      </c>
      <c r="I68" s="1459">
        <v>0.56699999999999995</v>
      </c>
      <c r="J68" s="1206">
        <v>55</v>
      </c>
      <c r="K68" s="1065">
        <v>1.8333333333333333</v>
      </c>
      <c r="L68" s="1727">
        <v>26</v>
      </c>
      <c r="M68" s="1460">
        <v>0</v>
      </c>
      <c r="N68" s="1460">
        <v>0</v>
      </c>
      <c r="O68" s="1199">
        <v>26</v>
      </c>
      <c r="P68" s="1458">
        <v>4.3810000000000009E-2</v>
      </c>
      <c r="Q68" s="1459">
        <v>0.56999476060192111</v>
      </c>
      <c r="R68" s="1206">
        <v>50</v>
      </c>
      <c r="S68" s="1065">
        <v>1.9230769230769231</v>
      </c>
    </row>
    <row r="69" spans="1:19" ht="17.25" customHeight="1">
      <c r="A69" s="241" t="s">
        <v>397</v>
      </c>
      <c r="B69" s="839" t="s">
        <v>398</v>
      </c>
      <c r="C69" s="246" t="s">
        <v>399</v>
      </c>
      <c r="D69" s="1727">
        <v>0</v>
      </c>
      <c r="E69" s="1460">
        <v>0</v>
      </c>
      <c r="F69" s="1460">
        <v>0</v>
      </c>
      <c r="G69" s="1199">
        <v>0</v>
      </c>
      <c r="H69" s="1461">
        <v>0</v>
      </c>
      <c r="I69" s="1461">
        <v>0</v>
      </c>
      <c r="J69" s="1206">
        <v>0</v>
      </c>
      <c r="K69" s="1207">
        <v>0</v>
      </c>
      <c r="L69" s="1727">
        <v>0</v>
      </c>
      <c r="M69" s="1460">
        <v>0</v>
      </c>
      <c r="N69" s="1460">
        <v>0</v>
      </c>
      <c r="O69" s="1199">
        <v>0</v>
      </c>
      <c r="P69" s="1461">
        <v>0</v>
      </c>
      <c r="Q69" s="1461">
        <v>0</v>
      </c>
      <c r="R69" s="1206">
        <v>0</v>
      </c>
      <c r="S69" s="1207">
        <v>0</v>
      </c>
    </row>
    <row r="70" spans="1:19" ht="17.25" customHeight="1">
      <c r="A70" s="241" t="s">
        <v>401</v>
      </c>
      <c r="B70" s="839" t="s">
        <v>402</v>
      </c>
      <c r="C70" s="246" t="s">
        <v>403</v>
      </c>
      <c r="D70" s="1727">
        <v>0</v>
      </c>
      <c r="E70" s="1460">
        <v>0</v>
      </c>
      <c r="F70" s="1460">
        <v>0</v>
      </c>
      <c r="G70" s="1199">
        <v>0</v>
      </c>
      <c r="H70" s="1461">
        <v>0</v>
      </c>
      <c r="I70" s="1461">
        <v>0</v>
      </c>
      <c r="J70" s="1206">
        <v>0</v>
      </c>
      <c r="K70" s="1207">
        <v>0</v>
      </c>
      <c r="L70" s="1727">
        <v>0</v>
      </c>
      <c r="M70" s="1460">
        <v>0</v>
      </c>
      <c r="N70" s="1460">
        <v>0</v>
      </c>
      <c r="O70" s="1199">
        <v>0</v>
      </c>
      <c r="P70" s="1461">
        <v>0</v>
      </c>
      <c r="Q70" s="1461">
        <v>0</v>
      </c>
      <c r="R70" s="1206">
        <v>0</v>
      </c>
      <c r="S70" s="1207">
        <v>0</v>
      </c>
    </row>
    <row r="71" spans="1:19" ht="17.25" customHeight="1">
      <c r="A71" s="241" t="s">
        <v>405</v>
      </c>
      <c r="B71" s="839" t="s">
        <v>406</v>
      </c>
      <c r="C71" s="246" t="s">
        <v>407</v>
      </c>
      <c r="D71" s="1727">
        <v>0</v>
      </c>
      <c r="E71" s="1460">
        <v>0</v>
      </c>
      <c r="F71" s="1460">
        <v>0</v>
      </c>
      <c r="G71" s="1199">
        <v>0</v>
      </c>
      <c r="H71" s="1461">
        <v>0</v>
      </c>
      <c r="I71" s="1461">
        <v>0</v>
      </c>
      <c r="J71" s="1206">
        <v>0</v>
      </c>
      <c r="K71" s="1207">
        <v>0</v>
      </c>
      <c r="L71" s="1727">
        <v>0</v>
      </c>
      <c r="M71" s="1460">
        <v>0</v>
      </c>
      <c r="N71" s="1460">
        <v>0</v>
      </c>
      <c r="O71" s="1199">
        <v>0</v>
      </c>
      <c r="P71" s="1461">
        <v>0</v>
      </c>
      <c r="Q71" s="1461">
        <v>0</v>
      </c>
      <c r="R71" s="1206">
        <v>0</v>
      </c>
      <c r="S71" s="1207">
        <v>0</v>
      </c>
    </row>
    <row r="72" spans="1:19" ht="17.25" customHeight="1">
      <c r="A72" s="241" t="s">
        <v>409</v>
      </c>
      <c r="B72" s="839" t="s">
        <v>410</v>
      </c>
      <c r="C72" s="246" t="s">
        <v>411</v>
      </c>
      <c r="D72" s="1727">
        <v>0</v>
      </c>
      <c r="E72" s="1460">
        <v>0</v>
      </c>
      <c r="F72" s="1460">
        <v>0</v>
      </c>
      <c r="G72" s="1199">
        <v>0</v>
      </c>
      <c r="H72" s="1461">
        <v>0</v>
      </c>
      <c r="I72" s="1461">
        <v>0</v>
      </c>
      <c r="J72" s="1206">
        <v>0</v>
      </c>
      <c r="K72" s="1207">
        <v>0</v>
      </c>
      <c r="L72" s="1727">
        <v>0</v>
      </c>
      <c r="M72" s="1460">
        <v>0</v>
      </c>
      <c r="N72" s="1460">
        <v>0</v>
      </c>
      <c r="O72" s="1199">
        <v>0</v>
      </c>
      <c r="P72" s="1461">
        <v>0</v>
      </c>
      <c r="Q72" s="1461">
        <v>0</v>
      </c>
      <c r="R72" s="1206">
        <v>0</v>
      </c>
      <c r="S72" s="1207">
        <v>0</v>
      </c>
    </row>
    <row r="73" spans="1:19" ht="17.25" customHeight="1">
      <c r="A73" s="241">
        <v>9</v>
      </c>
      <c r="B73" s="839">
        <v>100</v>
      </c>
      <c r="C73" s="246" t="s">
        <v>413</v>
      </c>
      <c r="D73" s="1727">
        <v>0</v>
      </c>
      <c r="E73" s="1460">
        <v>0</v>
      </c>
      <c r="F73" s="1460">
        <v>0</v>
      </c>
      <c r="G73" s="1199">
        <v>0</v>
      </c>
      <c r="H73" s="1461">
        <v>0</v>
      </c>
      <c r="I73" s="1461">
        <v>0</v>
      </c>
      <c r="J73" s="1206">
        <v>0</v>
      </c>
      <c r="K73" s="1207">
        <v>0</v>
      </c>
      <c r="L73" s="1727">
        <v>0</v>
      </c>
      <c r="M73" s="1460">
        <v>0</v>
      </c>
      <c r="N73" s="1460">
        <v>0</v>
      </c>
      <c r="O73" s="1199">
        <v>0</v>
      </c>
      <c r="P73" s="1461">
        <v>0</v>
      </c>
      <c r="Q73" s="1461">
        <v>0</v>
      </c>
      <c r="R73" s="1206">
        <v>0</v>
      </c>
      <c r="S73" s="1207">
        <v>0</v>
      </c>
    </row>
    <row r="74" spans="1:19" ht="17.25" customHeight="1">
      <c r="A74" s="241" t="s">
        <v>414</v>
      </c>
      <c r="B74" s="839">
        <v>100</v>
      </c>
      <c r="C74" s="246" t="s">
        <v>415</v>
      </c>
      <c r="D74" s="1727">
        <v>0</v>
      </c>
      <c r="E74" s="1460">
        <v>0</v>
      </c>
      <c r="F74" s="1460">
        <v>0</v>
      </c>
      <c r="G74" s="1200">
        <v>0</v>
      </c>
      <c r="H74" s="1461">
        <v>0</v>
      </c>
      <c r="I74" s="1461">
        <v>0</v>
      </c>
      <c r="J74" s="1206">
        <v>0</v>
      </c>
      <c r="K74" s="1207">
        <v>0</v>
      </c>
      <c r="L74" s="1727">
        <v>0</v>
      </c>
      <c r="M74" s="1460">
        <v>0</v>
      </c>
      <c r="N74" s="1460">
        <v>0</v>
      </c>
      <c r="O74" s="1200">
        <v>0</v>
      </c>
      <c r="P74" s="1461">
        <v>0</v>
      </c>
      <c r="Q74" s="1461">
        <v>0</v>
      </c>
      <c r="R74" s="1206">
        <v>0</v>
      </c>
      <c r="S74" s="1207">
        <v>0</v>
      </c>
    </row>
    <row r="75" spans="1:19" ht="17.25" customHeight="1">
      <c r="A75" s="840">
        <v>10</v>
      </c>
      <c r="B75" s="962">
        <v>100</v>
      </c>
      <c r="C75" s="837" t="s">
        <v>416</v>
      </c>
      <c r="D75" s="1201">
        <v>0</v>
      </c>
      <c r="E75" s="1728">
        <v>0</v>
      </c>
      <c r="F75" s="1728">
        <v>0</v>
      </c>
      <c r="G75" s="1729">
        <v>0</v>
      </c>
      <c r="H75" s="1730">
        <v>0</v>
      </c>
      <c r="I75" s="1730">
        <v>0</v>
      </c>
      <c r="J75" s="1731">
        <v>0</v>
      </c>
      <c r="K75" s="1207">
        <v>0</v>
      </c>
      <c r="L75" s="1201">
        <v>0</v>
      </c>
      <c r="M75" s="1728">
        <v>0</v>
      </c>
      <c r="N75" s="1728">
        <v>0</v>
      </c>
      <c r="O75" s="1729">
        <v>0</v>
      </c>
      <c r="P75" s="1730">
        <v>0</v>
      </c>
      <c r="Q75" s="1730">
        <v>0</v>
      </c>
      <c r="R75" s="1731">
        <v>0</v>
      </c>
      <c r="S75" s="1207">
        <v>0</v>
      </c>
    </row>
    <row r="76" spans="1:19" ht="17.25" customHeight="1" thickBot="1">
      <c r="A76" s="2389" t="s">
        <v>16</v>
      </c>
      <c r="B76" s="2390"/>
      <c r="C76" s="270"/>
      <c r="D76" s="1299">
        <v>4010</v>
      </c>
      <c r="E76" s="1732">
        <v>227</v>
      </c>
      <c r="F76" s="1732">
        <v>3765</v>
      </c>
      <c r="G76" s="1732">
        <v>8002</v>
      </c>
      <c r="H76" s="1771">
        <v>1.9E-3</v>
      </c>
      <c r="I76" s="1462">
        <v>0.38800000000000001</v>
      </c>
      <c r="J76" s="1463">
        <v>1908</v>
      </c>
      <c r="K76" s="1733">
        <v>0.23844038990252436</v>
      </c>
      <c r="L76" s="1299">
        <v>4038</v>
      </c>
      <c r="M76" s="1732">
        <v>199</v>
      </c>
      <c r="N76" s="1732">
        <v>3186</v>
      </c>
      <c r="O76" s="1732">
        <v>7423</v>
      </c>
      <c r="P76" s="1771">
        <v>2.0999999999999999E-3</v>
      </c>
      <c r="Q76" s="1462">
        <v>0.39814666372859198</v>
      </c>
      <c r="R76" s="1463">
        <v>1702</v>
      </c>
      <c r="S76" s="1733">
        <v>0.2292873501279806</v>
      </c>
    </row>
    <row r="77" spans="1:19" s="276" customFormat="1" ht="8.25" customHeight="1" thickBot="1">
      <c r="A77" s="828"/>
      <c r="B77" s="828"/>
      <c r="C77" s="830"/>
      <c r="D77" s="829"/>
      <c r="E77" s="829"/>
      <c r="F77" s="829"/>
      <c r="G77" s="829"/>
      <c r="H77" s="830"/>
      <c r="I77" s="830"/>
      <c r="J77" s="831"/>
      <c r="K77" s="830"/>
      <c r="L77" s="829"/>
      <c r="M77" s="829"/>
      <c r="N77" s="829"/>
      <c r="O77" s="829"/>
      <c r="P77" s="830"/>
      <c r="Q77" s="830"/>
      <c r="R77" s="831"/>
      <c r="S77" s="830"/>
    </row>
    <row r="78" spans="1:19" ht="17.25" customHeight="1">
      <c r="D78" s="2369" t="str">
        <f>+D3</f>
        <v>Q2 2017</v>
      </c>
      <c r="E78" s="2370"/>
      <c r="F78" s="2370"/>
      <c r="G78" s="2371"/>
      <c r="L78" s="2369" t="str">
        <f>+L3</f>
        <v>Q1 2017</v>
      </c>
      <c r="M78" s="2370"/>
      <c r="N78" s="2370"/>
      <c r="O78" s="2371"/>
    </row>
    <row r="79" spans="1:19" ht="35.1" customHeight="1" thickBot="1">
      <c r="A79" s="2365" t="s">
        <v>98</v>
      </c>
      <c r="B79" s="2365"/>
      <c r="C79" s="2366"/>
      <c r="D79" s="2367" t="s">
        <v>90</v>
      </c>
      <c r="E79" s="2368"/>
      <c r="F79" s="2367" t="s">
        <v>869</v>
      </c>
      <c r="G79" s="2368"/>
      <c r="L79" s="2367" t="s">
        <v>90</v>
      </c>
      <c r="M79" s="2368"/>
      <c r="N79" s="2367" t="s">
        <v>869</v>
      </c>
      <c r="O79" s="2368"/>
    </row>
    <row r="80" spans="1:19" ht="17.25" customHeight="1">
      <c r="A80" s="982" t="s">
        <v>22</v>
      </c>
      <c r="B80" s="983"/>
      <c r="C80" s="996"/>
      <c r="D80" s="277"/>
      <c r="E80" s="278">
        <v>41730</v>
      </c>
      <c r="F80" s="277"/>
      <c r="G80" s="278">
        <v>16558</v>
      </c>
      <c r="L80" s="277"/>
      <c r="M80" s="278">
        <v>39453</v>
      </c>
      <c r="N80" s="277"/>
      <c r="O80" s="278">
        <v>15563</v>
      </c>
    </row>
    <row r="81" spans="1:19" ht="17.25" customHeight="1">
      <c r="A81" s="984" t="s">
        <v>99</v>
      </c>
      <c r="B81" s="985"/>
      <c r="C81" s="997"/>
      <c r="D81" s="954"/>
      <c r="E81" s="960">
        <v>8980</v>
      </c>
      <c r="F81" s="954"/>
      <c r="G81" s="960">
        <v>3711</v>
      </c>
      <c r="L81" s="954"/>
      <c r="M81" s="960">
        <v>8908</v>
      </c>
      <c r="N81" s="954"/>
      <c r="O81" s="960">
        <v>3945</v>
      </c>
    </row>
    <row r="82" spans="1:19" ht="17.25" customHeight="1">
      <c r="A82" s="986" t="s">
        <v>219</v>
      </c>
      <c r="B82" s="987"/>
      <c r="C82" s="999"/>
      <c r="D82" s="955"/>
      <c r="E82" s="961">
        <v>454</v>
      </c>
      <c r="F82" s="955"/>
      <c r="G82" s="961">
        <v>227</v>
      </c>
      <c r="L82" s="955"/>
      <c r="M82" s="961">
        <v>398</v>
      </c>
      <c r="N82" s="955"/>
      <c r="O82" s="961">
        <v>199</v>
      </c>
    </row>
    <row r="83" spans="1:19" ht="17.25" customHeight="1" thickBot="1">
      <c r="A83" s="988" t="s">
        <v>5</v>
      </c>
      <c r="B83" s="989"/>
      <c r="C83" s="998"/>
      <c r="D83" s="848"/>
      <c r="E83" s="849">
        <v>51164</v>
      </c>
      <c r="F83" s="850"/>
      <c r="G83" s="851">
        <v>20496</v>
      </c>
      <c r="L83" s="848"/>
      <c r="M83" s="849">
        <v>48759</v>
      </c>
      <c r="N83" s="850"/>
      <c r="O83" s="851">
        <v>19707</v>
      </c>
    </row>
    <row r="84" spans="1:19" ht="11.25" customHeight="1">
      <c r="A84" s="305"/>
      <c r="B84" s="305"/>
      <c r="D84" s="305"/>
      <c r="E84" s="305"/>
      <c r="F84" s="305"/>
      <c r="G84" s="305"/>
      <c r="H84" s="306"/>
      <c r="I84" s="306"/>
      <c r="L84" s="305"/>
      <c r="M84" s="305"/>
      <c r="N84" s="305"/>
      <c r="O84" s="305"/>
      <c r="P84" s="306"/>
      <c r="Q84" s="306"/>
    </row>
    <row r="85" spans="1:19" ht="17.25" customHeight="1">
      <c r="A85" s="1193" t="s">
        <v>832</v>
      </c>
      <c r="B85" s="817"/>
      <c r="C85" s="307"/>
      <c r="D85" s="307"/>
      <c r="E85" s="307"/>
      <c r="F85" s="307"/>
      <c r="G85" s="307"/>
      <c r="H85" s="307"/>
      <c r="I85" s="307"/>
      <c r="J85" s="307"/>
      <c r="K85" s="307"/>
      <c r="L85" s="307"/>
      <c r="M85" s="307"/>
      <c r="N85" s="307"/>
      <c r="O85" s="307"/>
      <c r="P85" s="307"/>
      <c r="Q85" s="307"/>
      <c r="R85" s="307"/>
      <c r="S85" s="307"/>
    </row>
    <row r="86" spans="1:19" ht="17.25" customHeight="1">
      <c r="A86" s="1193" t="s">
        <v>831</v>
      </c>
      <c r="B86" s="817"/>
      <c r="C86" s="307"/>
      <c r="D86" s="307"/>
      <c r="E86" s="307"/>
      <c r="F86" s="307"/>
      <c r="G86" s="307"/>
      <c r="H86" s="307"/>
      <c r="I86" s="307"/>
      <c r="J86" s="307"/>
      <c r="K86" s="307"/>
      <c r="L86" s="307"/>
      <c r="M86" s="307"/>
      <c r="N86" s="307"/>
      <c r="O86" s="307"/>
      <c r="P86" s="307"/>
      <c r="Q86" s="307"/>
      <c r="R86" s="307"/>
      <c r="S86" s="307"/>
    </row>
    <row r="87" spans="1:19" ht="17.25" customHeight="1">
      <c r="A87" s="1193"/>
      <c r="B87" s="817"/>
      <c r="C87" s="307"/>
      <c r="D87" s="307"/>
      <c r="E87" s="307"/>
      <c r="F87" s="307"/>
      <c r="G87" s="307"/>
      <c r="H87" s="307"/>
      <c r="I87" s="307"/>
      <c r="J87" s="307"/>
      <c r="K87" s="307"/>
      <c r="L87" s="307"/>
      <c r="M87" s="307"/>
      <c r="N87" s="307"/>
      <c r="O87" s="307"/>
      <c r="P87" s="307"/>
      <c r="Q87" s="307"/>
      <c r="R87" s="307"/>
      <c r="S87" s="307"/>
    </row>
    <row r="88" spans="1:19" ht="17.25" customHeight="1">
      <c r="A88" s="225"/>
      <c r="B88" s="225"/>
      <c r="C88" s="225"/>
      <c r="D88" s="225"/>
      <c r="E88" s="225"/>
      <c r="F88" s="225"/>
      <c r="G88" s="225"/>
      <c r="H88" s="225"/>
      <c r="I88" s="225"/>
      <c r="J88" s="225"/>
      <c r="K88" s="225"/>
      <c r="L88" s="225"/>
      <c r="M88" s="225"/>
      <c r="N88" s="225"/>
      <c r="O88" s="225"/>
      <c r="P88" s="225"/>
      <c r="Q88" s="225"/>
      <c r="R88" s="225"/>
      <c r="S88" s="225"/>
    </row>
  </sheetData>
  <mergeCells count="59">
    <mergeCell ref="A55:A56"/>
    <mergeCell ref="A51:B51"/>
    <mergeCell ref="B55:B56"/>
    <mergeCell ref="P30:P31"/>
    <mergeCell ref="Q30:Q31"/>
    <mergeCell ref="H30:H31"/>
    <mergeCell ref="I30:I31"/>
    <mergeCell ref="D30:G30"/>
    <mergeCell ref="J30:J31"/>
    <mergeCell ref="L30:O30"/>
    <mergeCell ref="C30:C31"/>
    <mergeCell ref="H55:H56"/>
    <mergeCell ref="C55:C56"/>
    <mergeCell ref="A30:A31"/>
    <mergeCell ref="B30:B31"/>
    <mergeCell ref="L28:S28"/>
    <mergeCell ref="I55:I56"/>
    <mergeCell ref="D55:G55"/>
    <mergeCell ref="J55:J56"/>
    <mergeCell ref="K55:K56"/>
    <mergeCell ref="L53:S53"/>
    <mergeCell ref="R30:R31"/>
    <mergeCell ref="S30:S31"/>
    <mergeCell ref="R55:R56"/>
    <mergeCell ref="L55:O55"/>
    <mergeCell ref="S55:S56"/>
    <mergeCell ref="K30:K31"/>
    <mergeCell ref="A26:B26"/>
    <mergeCell ref="J5:J6"/>
    <mergeCell ref="K5:K6"/>
    <mergeCell ref="A1:S1"/>
    <mergeCell ref="A5:A6"/>
    <mergeCell ref="B5:B6"/>
    <mergeCell ref="D5:G5"/>
    <mergeCell ref="H5:H6"/>
    <mergeCell ref="I5:I6"/>
    <mergeCell ref="L3:S3"/>
    <mergeCell ref="R5:R6"/>
    <mergeCell ref="S5:S6"/>
    <mergeCell ref="P5:P6"/>
    <mergeCell ref="Q5:Q6"/>
    <mergeCell ref="L5:O5"/>
    <mergeCell ref="C5:C6"/>
    <mergeCell ref="A79:C79"/>
    <mergeCell ref="D79:E79"/>
    <mergeCell ref="F79:G79"/>
    <mergeCell ref="D78:G78"/>
    <mergeCell ref="D3:K3"/>
    <mergeCell ref="D28:K28"/>
    <mergeCell ref="D53:K53"/>
    <mergeCell ref="D54:S54"/>
    <mergeCell ref="L78:O78"/>
    <mergeCell ref="L79:M79"/>
    <mergeCell ref="N79:O79"/>
    <mergeCell ref="D4:S4"/>
    <mergeCell ref="D29:S29"/>
    <mergeCell ref="A76:B76"/>
    <mergeCell ref="P55:P56"/>
    <mergeCell ref="Q55:Q56"/>
  </mergeCells>
  <printOptions horizontalCentered="1"/>
  <pageMargins left="0.19685039370078741" right="0.19685039370078741" top="0.27559055118110237" bottom="0.31496062992125984" header="0.15748031496062992" footer="0"/>
  <pageSetup scale="39"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593923" r:id="rId4">
          <objectPr defaultSize="0" autoPict="0" r:id="rId5">
            <anchor moveWithCells="1">
              <from>
                <xdr:col>0</xdr:col>
                <xdr:colOff>66675</xdr:colOff>
                <xdr:row>0</xdr:row>
                <xdr:rowOff>104775</xdr:rowOff>
              </from>
              <to>
                <xdr:col>0</xdr:col>
                <xdr:colOff>361950</xdr:colOff>
                <xdr:row>2</xdr:row>
                <xdr:rowOff>114300</xdr:rowOff>
              </to>
            </anchor>
          </objectPr>
        </oleObject>
      </mc:Choice>
      <mc:Fallback>
        <oleObject progId="Word.Document.8" shapeId="593923" r:id="rId4"/>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4">
    <tabColor rgb="FF00FF00"/>
    <pageSetUpPr fitToPage="1"/>
  </sheetPr>
  <dimension ref="A1:AA102"/>
  <sheetViews>
    <sheetView showZeros="0" showRuler="0" view="pageBreakPreview" zoomScale="40" zoomScaleNormal="100" zoomScaleSheetLayoutView="40" workbookViewId="0">
      <selection sqref="A1:AA1"/>
    </sheetView>
  </sheetViews>
  <sheetFormatPr defaultColWidth="11.5546875" defaultRowHeight="15"/>
  <cols>
    <col min="1" max="1" width="10.5546875" style="220" customWidth="1"/>
    <col min="2" max="2" width="16.109375" style="220" customWidth="1"/>
    <col min="3" max="5" width="12.77734375" style="220" customWidth="1"/>
    <col min="6" max="6" width="13.77734375" style="220" customWidth="1"/>
    <col min="7" max="9" width="10.77734375" style="220" customWidth="1"/>
    <col min="10" max="10" width="12.21875" style="220" customWidth="1"/>
    <col min="11" max="11" width="13.77734375" style="220" customWidth="1"/>
    <col min="12" max="14" width="12.77734375" style="220" customWidth="1"/>
    <col min="15" max="15" width="13.77734375" style="220" customWidth="1"/>
    <col min="16" max="19" width="10.77734375" style="220" customWidth="1"/>
    <col min="20" max="22" width="12.77734375" style="220" customWidth="1"/>
    <col min="23" max="23" width="13.77734375" style="220" customWidth="1"/>
    <col min="24" max="27" width="10.77734375" style="220" customWidth="1"/>
    <col min="28" max="28" width="33.6640625" style="220" customWidth="1"/>
    <col min="29" max="16384" width="11.5546875" style="220"/>
  </cols>
  <sheetData>
    <row r="1" spans="1:27" ht="48">
      <c r="A1" s="2455" t="s">
        <v>635</v>
      </c>
      <c r="B1" s="2455"/>
      <c r="C1" s="2455"/>
      <c r="D1" s="2455"/>
      <c r="E1" s="2455"/>
      <c r="F1" s="2455"/>
      <c r="G1" s="2455"/>
      <c r="H1" s="2455"/>
      <c r="I1" s="2455"/>
      <c r="J1" s="2455"/>
      <c r="K1" s="2455"/>
      <c r="L1" s="2455"/>
      <c r="M1" s="2455"/>
      <c r="N1" s="2455"/>
      <c r="O1" s="2455"/>
      <c r="P1" s="2455"/>
      <c r="Q1" s="2455"/>
      <c r="R1" s="2455"/>
      <c r="S1" s="2455"/>
      <c r="T1" s="2455"/>
      <c r="U1" s="2455"/>
      <c r="V1" s="2455"/>
      <c r="W1" s="2455"/>
      <c r="X1" s="2455"/>
      <c r="Y1" s="2455"/>
      <c r="Z1" s="2455"/>
      <c r="AA1" s="2455"/>
    </row>
    <row r="2" spans="1:27" ht="15.75" thickBot="1"/>
    <row r="3" spans="1:27" ht="21" customHeight="1" thickBot="1">
      <c r="A3" s="2437" t="s">
        <v>431</v>
      </c>
      <c r="B3" s="2438"/>
      <c r="C3" s="2438"/>
      <c r="D3" s="2438"/>
      <c r="E3" s="2438"/>
      <c r="F3" s="2438"/>
      <c r="G3" s="2438"/>
      <c r="H3" s="2438"/>
      <c r="I3" s="2438"/>
      <c r="J3" s="2438"/>
      <c r="K3" s="2438"/>
      <c r="L3" s="2438"/>
      <c r="M3" s="2438"/>
      <c r="N3" s="2438"/>
      <c r="O3" s="2438"/>
      <c r="P3" s="2438"/>
      <c r="Q3" s="2438"/>
      <c r="R3" s="2438"/>
      <c r="S3" s="2438"/>
      <c r="T3" s="2438"/>
      <c r="U3" s="2438"/>
      <c r="V3" s="2438"/>
      <c r="W3" s="2438"/>
      <c r="X3" s="2438"/>
      <c r="Y3" s="2438"/>
      <c r="Z3" s="2438"/>
      <c r="AA3" s="2439"/>
    </row>
    <row r="4" spans="1:27" s="225" customFormat="1" ht="18.75" customHeight="1" thickBot="1">
      <c r="A4" s="221" t="s">
        <v>171</v>
      </c>
      <c r="B4" s="222"/>
      <c r="C4" s="222"/>
      <c r="D4" s="222"/>
      <c r="E4" s="222"/>
      <c r="F4" s="222"/>
      <c r="G4" s="222"/>
      <c r="H4" s="223"/>
      <c r="I4" s="223"/>
      <c r="J4" s="223"/>
      <c r="K4" s="223"/>
      <c r="L4" s="223"/>
      <c r="M4" s="223"/>
      <c r="N4" s="223"/>
      <c r="O4" s="223"/>
      <c r="P4" s="223"/>
      <c r="Q4" s="223"/>
      <c r="R4" s="223"/>
      <c r="S4" s="223"/>
      <c r="T4" s="223"/>
      <c r="U4" s="223"/>
      <c r="V4" s="223"/>
      <c r="W4" s="223"/>
      <c r="X4" s="223"/>
      <c r="Y4" s="223"/>
      <c r="Z4" s="223"/>
      <c r="AA4" s="224"/>
    </row>
    <row r="5" spans="1:27" ht="18.75" customHeight="1" thickBot="1">
      <c r="A5" s="2424" t="s">
        <v>474</v>
      </c>
      <c r="B5" s="2423"/>
      <c r="C5" s="2423"/>
      <c r="D5" s="2423"/>
      <c r="E5" s="2423"/>
      <c r="F5" s="2423"/>
      <c r="G5" s="2423"/>
      <c r="H5" s="2423"/>
      <c r="I5" s="2423"/>
      <c r="J5" s="2423"/>
      <c r="K5" s="2425"/>
      <c r="L5" s="2423" t="s">
        <v>473</v>
      </c>
      <c r="M5" s="2423"/>
      <c r="N5" s="2423"/>
      <c r="O5" s="2423"/>
      <c r="P5" s="2423"/>
      <c r="Q5" s="2423"/>
      <c r="R5" s="2423"/>
      <c r="S5" s="2423"/>
      <c r="T5" s="2424" t="s">
        <v>475</v>
      </c>
      <c r="U5" s="2423"/>
      <c r="V5" s="2423"/>
      <c r="W5" s="2423"/>
      <c r="X5" s="2423"/>
      <c r="Y5" s="2423"/>
      <c r="Z5" s="2423"/>
      <c r="AA5" s="2425"/>
    </row>
    <row r="6" spans="1:27" ht="18.75" customHeight="1">
      <c r="A6" s="2426" t="s">
        <v>346</v>
      </c>
      <c r="B6" s="2428" t="s">
        <v>347</v>
      </c>
      <c r="C6" s="2432" t="s">
        <v>629</v>
      </c>
      <c r="D6" s="2433"/>
      <c r="E6" s="2433"/>
      <c r="F6" s="2434"/>
      <c r="G6" s="2428" t="s">
        <v>422</v>
      </c>
      <c r="H6" s="2428" t="s">
        <v>423</v>
      </c>
      <c r="I6" s="2428" t="s">
        <v>350</v>
      </c>
      <c r="J6" s="2428" t="s">
        <v>351</v>
      </c>
      <c r="K6" s="2430" t="s">
        <v>352</v>
      </c>
      <c r="L6" s="2432" t="s">
        <v>629</v>
      </c>
      <c r="M6" s="2433"/>
      <c r="N6" s="2433"/>
      <c r="O6" s="2434"/>
      <c r="P6" s="2428" t="s">
        <v>422</v>
      </c>
      <c r="Q6" s="2428" t="s">
        <v>423</v>
      </c>
      <c r="R6" s="2428" t="s">
        <v>350</v>
      </c>
      <c r="S6" s="2435" t="s">
        <v>351</v>
      </c>
      <c r="T6" s="2440" t="s">
        <v>629</v>
      </c>
      <c r="U6" s="2433"/>
      <c r="V6" s="2433"/>
      <c r="W6" s="2434"/>
      <c r="X6" s="2428" t="s">
        <v>422</v>
      </c>
      <c r="Y6" s="2428" t="s">
        <v>423</v>
      </c>
      <c r="Z6" s="2428" t="s">
        <v>350</v>
      </c>
      <c r="AA6" s="2430" t="s">
        <v>351</v>
      </c>
    </row>
    <row r="7" spans="1:27" ht="36.75" customHeight="1">
      <c r="A7" s="2427"/>
      <c r="B7" s="2429"/>
      <c r="C7" s="226" t="s">
        <v>448</v>
      </c>
      <c r="D7" s="227" t="s">
        <v>471</v>
      </c>
      <c r="E7" s="227" t="s">
        <v>472</v>
      </c>
      <c r="F7" s="228" t="s">
        <v>5</v>
      </c>
      <c r="G7" s="2429"/>
      <c r="H7" s="2429"/>
      <c r="I7" s="2429"/>
      <c r="J7" s="2429"/>
      <c r="K7" s="2431"/>
      <c r="L7" s="226" t="s">
        <v>448</v>
      </c>
      <c r="M7" s="227" t="s">
        <v>471</v>
      </c>
      <c r="N7" s="227" t="s">
        <v>472</v>
      </c>
      <c r="O7" s="228" t="s">
        <v>5</v>
      </c>
      <c r="P7" s="2429"/>
      <c r="Q7" s="2429"/>
      <c r="R7" s="2429"/>
      <c r="S7" s="2436"/>
      <c r="T7" s="229" t="s">
        <v>448</v>
      </c>
      <c r="U7" s="227" t="s">
        <v>471</v>
      </c>
      <c r="V7" s="227" t="s">
        <v>472</v>
      </c>
      <c r="W7" s="228" t="s">
        <v>5</v>
      </c>
      <c r="X7" s="2429"/>
      <c r="Y7" s="2429"/>
      <c r="Z7" s="2429"/>
      <c r="AA7" s="2431"/>
    </row>
    <row r="8" spans="1:27">
      <c r="A8" s="230">
        <v>1</v>
      </c>
      <c r="B8" s="231" t="s">
        <v>353</v>
      </c>
      <c r="C8" s="232"/>
      <c r="D8" s="233"/>
      <c r="E8" s="233"/>
      <c r="F8" s="234">
        <f t="shared" ref="F8:F26" si="0">SUM(C8:E8)</f>
        <v>0</v>
      </c>
      <c r="G8" s="235">
        <v>3.0000000000000016E-2</v>
      </c>
      <c r="H8" s="236">
        <v>22.576919065871987</v>
      </c>
      <c r="I8" s="234">
        <v>2</v>
      </c>
      <c r="J8" s="236">
        <v>3.7107727470113137</v>
      </c>
      <c r="K8" s="237" t="s">
        <v>354</v>
      </c>
      <c r="L8" s="232"/>
      <c r="M8" s="233"/>
      <c r="N8" s="233"/>
      <c r="O8" s="234">
        <f t="shared" ref="O8:O26" si="1">SUM(L8:N8)</f>
        <v>0</v>
      </c>
      <c r="P8" s="235">
        <v>8.0000000000000002E-3</v>
      </c>
      <c r="Q8" s="236">
        <v>11.874863948662234</v>
      </c>
      <c r="R8" s="234">
        <v>218</v>
      </c>
      <c r="S8" s="238">
        <v>1.3839698917761163</v>
      </c>
      <c r="T8" s="239"/>
      <c r="U8" s="233"/>
      <c r="V8" s="233"/>
      <c r="W8" s="234">
        <f t="shared" ref="W8:W26" si="2">SUM(T8:V8)</f>
        <v>0</v>
      </c>
      <c r="X8" s="235">
        <v>3.0000000000000002E-2</v>
      </c>
      <c r="Y8" s="236">
        <v>33.283771836495553</v>
      </c>
      <c r="Z8" s="234">
        <v>57</v>
      </c>
      <c r="AA8" s="240">
        <v>15.908744582117839</v>
      </c>
    </row>
    <row r="9" spans="1:27">
      <c r="A9" s="241" t="s">
        <v>356</v>
      </c>
      <c r="B9" s="242" t="s">
        <v>357</v>
      </c>
      <c r="C9" s="243"/>
      <c r="D9" s="244"/>
      <c r="E9" s="244"/>
      <c r="F9" s="245">
        <f t="shared" si="0"/>
        <v>0</v>
      </c>
      <c r="G9" s="235">
        <v>3.9000000000000007E-2</v>
      </c>
      <c r="H9" s="236">
        <v>19.497828962989896</v>
      </c>
      <c r="I9" s="234">
        <v>1</v>
      </c>
      <c r="J9" s="236">
        <v>3.5145600658395741</v>
      </c>
      <c r="K9" s="246" t="s">
        <v>121</v>
      </c>
      <c r="L9" s="243"/>
      <c r="M9" s="244"/>
      <c r="N9" s="244"/>
      <c r="O9" s="245">
        <f t="shared" si="1"/>
        <v>0</v>
      </c>
      <c r="P9" s="235">
        <v>1.3999999999999992E-2</v>
      </c>
      <c r="Q9" s="236">
        <v>13.481891670581817</v>
      </c>
      <c r="R9" s="234">
        <v>146</v>
      </c>
      <c r="S9" s="238">
        <v>0.87318440145288212</v>
      </c>
      <c r="T9" s="247"/>
      <c r="U9" s="244"/>
      <c r="V9" s="244"/>
      <c r="W9" s="245">
        <f t="shared" si="2"/>
        <v>0</v>
      </c>
      <c r="X9" s="235">
        <v>3.9000000000000014E-2</v>
      </c>
      <c r="Y9" s="236">
        <v>40.198484336979455</v>
      </c>
      <c r="Z9" s="234">
        <v>149</v>
      </c>
      <c r="AA9" s="240">
        <v>3.0422383974714982</v>
      </c>
    </row>
    <row r="10" spans="1:27">
      <c r="A10" s="241" t="s">
        <v>359</v>
      </c>
      <c r="B10" s="242" t="s">
        <v>360</v>
      </c>
      <c r="C10" s="243"/>
      <c r="D10" s="244"/>
      <c r="E10" s="244"/>
      <c r="F10" s="245">
        <f t="shared" si="0"/>
        <v>0</v>
      </c>
      <c r="G10" s="235">
        <v>4.9000000000000009E-2</v>
      </c>
      <c r="H10" s="236">
        <v>30.273198692190999</v>
      </c>
      <c r="I10" s="234">
        <v>79</v>
      </c>
      <c r="J10" s="236">
        <v>14.72898421430121</v>
      </c>
      <c r="K10" s="246" t="s">
        <v>120</v>
      </c>
      <c r="L10" s="243"/>
      <c r="M10" s="244"/>
      <c r="N10" s="244"/>
      <c r="O10" s="245">
        <f t="shared" si="1"/>
        <v>0</v>
      </c>
      <c r="P10" s="235">
        <v>2.5000000000000015E-2</v>
      </c>
      <c r="Q10" s="236">
        <v>17.371160748824003</v>
      </c>
      <c r="R10" s="234">
        <v>71</v>
      </c>
      <c r="S10" s="238">
        <v>4.1300526715637096</v>
      </c>
      <c r="T10" s="247"/>
      <c r="U10" s="244"/>
      <c r="V10" s="244"/>
      <c r="W10" s="245">
        <f t="shared" si="2"/>
        <v>0</v>
      </c>
      <c r="X10" s="235">
        <v>4.9000000000000023E-2</v>
      </c>
      <c r="Y10" s="236">
        <v>40.363629693358611</v>
      </c>
      <c r="Z10" s="234">
        <v>136</v>
      </c>
      <c r="AA10" s="240">
        <v>13.997784634744418</v>
      </c>
    </row>
    <row r="11" spans="1:27">
      <c r="A11" s="241" t="s">
        <v>362</v>
      </c>
      <c r="B11" s="242" t="s">
        <v>363</v>
      </c>
      <c r="C11" s="243"/>
      <c r="D11" s="244"/>
      <c r="E11" s="244"/>
      <c r="F11" s="245">
        <f t="shared" si="0"/>
        <v>0</v>
      </c>
      <c r="G11" s="235">
        <v>8.0000000000000099E-2</v>
      </c>
      <c r="H11" s="236">
        <v>41.879436124901851</v>
      </c>
      <c r="I11" s="234">
        <v>546</v>
      </c>
      <c r="J11" s="236">
        <v>18.474207875247878</v>
      </c>
      <c r="K11" s="246" t="s">
        <v>214</v>
      </c>
      <c r="L11" s="243"/>
      <c r="M11" s="244"/>
      <c r="N11" s="244"/>
      <c r="O11" s="245">
        <f t="shared" si="1"/>
        <v>0</v>
      </c>
      <c r="P11" s="235">
        <v>4.4999999999999998E-2</v>
      </c>
      <c r="Q11" s="236">
        <v>13.337515003154738</v>
      </c>
      <c r="R11" s="234">
        <v>1</v>
      </c>
      <c r="S11" s="238">
        <v>2.3025049965808231</v>
      </c>
      <c r="T11" s="247"/>
      <c r="U11" s="244"/>
      <c r="V11" s="244"/>
      <c r="W11" s="245">
        <f t="shared" si="2"/>
        <v>0</v>
      </c>
      <c r="X11" s="235">
        <v>7.9999999999999946E-2</v>
      </c>
      <c r="Y11" s="236">
        <v>35.060793959674804</v>
      </c>
      <c r="Z11" s="234">
        <v>372</v>
      </c>
      <c r="AA11" s="240">
        <v>1.683755668992986</v>
      </c>
    </row>
    <row r="12" spans="1:27">
      <c r="A12" s="241" t="s">
        <v>365</v>
      </c>
      <c r="B12" s="242" t="s">
        <v>366</v>
      </c>
      <c r="C12" s="243"/>
      <c r="D12" s="244"/>
      <c r="E12" s="244"/>
      <c r="F12" s="245">
        <f t="shared" si="0"/>
        <v>0</v>
      </c>
      <c r="G12" s="235">
        <v>0.1319999999999999</v>
      </c>
      <c r="H12" s="236">
        <v>38.707371848415185</v>
      </c>
      <c r="I12" s="234">
        <v>1711</v>
      </c>
      <c r="J12" s="236">
        <v>24.420925779729433</v>
      </c>
      <c r="K12" s="246" t="s">
        <v>367</v>
      </c>
      <c r="L12" s="243"/>
      <c r="M12" s="244"/>
      <c r="N12" s="244"/>
      <c r="O12" s="245">
        <f t="shared" si="1"/>
        <v>0</v>
      </c>
      <c r="P12" s="235">
        <v>0</v>
      </c>
      <c r="Q12" s="236">
        <v>0</v>
      </c>
      <c r="R12" s="234">
        <v>0</v>
      </c>
      <c r="S12" s="238">
        <v>0</v>
      </c>
      <c r="T12" s="247"/>
      <c r="U12" s="244"/>
      <c r="V12" s="244"/>
      <c r="W12" s="245">
        <f t="shared" si="2"/>
        <v>0</v>
      </c>
      <c r="X12" s="235">
        <v>0.13200000000000009</v>
      </c>
      <c r="Y12" s="236">
        <v>49.893958914661212</v>
      </c>
      <c r="Z12" s="234">
        <v>252</v>
      </c>
      <c r="AA12" s="240">
        <v>7.5672027634906209</v>
      </c>
    </row>
    <row r="13" spans="1:27">
      <c r="A13" s="241" t="s">
        <v>369</v>
      </c>
      <c r="B13" s="242" t="s">
        <v>370</v>
      </c>
      <c r="C13" s="243"/>
      <c r="D13" s="244"/>
      <c r="E13" s="244"/>
      <c r="F13" s="245">
        <f t="shared" si="0"/>
        <v>0</v>
      </c>
      <c r="G13" s="235">
        <v>0.2180000000000005</v>
      </c>
      <c r="H13" s="236">
        <v>35.682352628800963</v>
      </c>
      <c r="I13" s="234">
        <v>2014</v>
      </c>
      <c r="J13" s="236">
        <v>28.189429354711621</v>
      </c>
      <c r="K13" s="246" t="s">
        <v>371</v>
      </c>
      <c r="L13" s="243"/>
      <c r="M13" s="244"/>
      <c r="N13" s="244"/>
      <c r="O13" s="245">
        <f t="shared" si="1"/>
        <v>0</v>
      </c>
      <c r="P13" s="235">
        <v>0</v>
      </c>
      <c r="Q13" s="236">
        <v>0</v>
      </c>
      <c r="R13" s="234">
        <v>0</v>
      </c>
      <c r="S13" s="238">
        <v>0</v>
      </c>
      <c r="T13" s="247"/>
      <c r="U13" s="244"/>
      <c r="V13" s="244"/>
      <c r="W13" s="245">
        <f t="shared" si="2"/>
        <v>0</v>
      </c>
      <c r="X13" s="235">
        <v>0.21800000000000017</v>
      </c>
      <c r="Y13" s="236">
        <v>48.553261694536026</v>
      </c>
      <c r="Z13" s="234">
        <v>291</v>
      </c>
      <c r="AA13" s="240">
        <v>9.7018813751875612</v>
      </c>
    </row>
    <row r="14" spans="1:27">
      <c r="A14" s="241" t="s">
        <v>373</v>
      </c>
      <c r="B14" s="242" t="s">
        <v>374</v>
      </c>
      <c r="C14" s="243"/>
      <c r="D14" s="244"/>
      <c r="E14" s="244"/>
      <c r="F14" s="245">
        <f t="shared" si="0"/>
        <v>0</v>
      </c>
      <c r="G14" s="235">
        <v>0.35999999999999882</v>
      </c>
      <c r="H14" s="236">
        <v>35.620036216240329</v>
      </c>
      <c r="I14" s="234">
        <v>2526</v>
      </c>
      <c r="J14" s="236">
        <v>36.546433057451047</v>
      </c>
      <c r="K14" s="246" t="s">
        <v>375</v>
      </c>
      <c r="L14" s="243"/>
      <c r="M14" s="244"/>
      <c r="N14" s="244"/>
      <c r="O14" s="245">
        <f t="shared" si="1"/>
        <v>0</v>
      </c>
      <c r="P14" s="235">
        <v>0</v>
      </c>
      <c r="Q14" s="236">
        <v>0</v>
      </c>
      <c r="R14" s="234">
        <v>0</v>
      </c>
      <c r="S14" s="238">
        <v>0</v>
      </c>
      <c r="T14" s="247"/>
      <c r="U14" s="244"/>
      <c r="V14" s="244"/>
      <c r="W14" s="245">
        <f t="shared" si="2"/>
        <v>0</v>
      </c>
      <c r="X14" s="235">
        <v>0.35999999999999965</v>
      </c>
      <c r="Y14" s="236">
        <v>52.877514806553087</v>
      </c>
      <c r="Z14" s="234">
        <v>435</v>
      </c>
      <c r="AA14" s="240">
        <v>7.9540696351378619</v>
      </c>
    </row>
    <row r="15" spans="1:27">
      <c r="A15" s="241" t="s">
        <v>377</v>
      </c>
      <c r="B15" s="242" t="s">
        <v>378</v>
      </c>
      <c r="C15" s="243"/>
      <c r="D15" s="244"/>
      <c r="E15" s="244"/>
      <c r="F15" s="245">
        <f t="shared" si="0"/>
        <v>0</v>
      </c>
      <c r="G15" s="235">
        <v>0.5930000000000023</v>
      </c>
      <c r="H15" s="236">
        <v>37.295028841334599</v>
      </c>
      <c r="I15" s="234">
        <v>2143</v>
      </c>
      <c r="J15" s="236">
        <v>44.940299856543341</v>
      </c>
      <c r="K15" s="246" t="s">
        <v>379</v>
      </c>
      <c r="L15" s="243"/>
      <c r="M15" s="244"/>
      <c r="N15" s="244"/>
      <c r="O15" s="245">
        <f t="shared" si="1"/>
        <v>0</v>
      </c>
      <c r="P15" s="235">
        <v>0</v>
      </c>
      <c r="Q15" s="236">
        <v>0</v>
      </c>
      <c r="R15" s="234">
        <v>0</v>
      </c>
      <c r="S15" s="238">
        <v>0</v>
      </c>
      <c r="T15" s="247"/>
      <c r="U15" s="244"/>
      <c r="V15" s="244"/>
      <c r="W15" s="245">
        <f t="shared" si="2"/>
        <v>0</v>
      </c>
      <c r="X15" s="235">
        <v>0.59299999999999931</v>
      </c>
      <c r="Y15" s="236">
        <v>61.065678352028591</v>
      </c>
      <c r="Z15" s="234">
        <v>560</v>
      </c>
      <c r="AA15" s="240">
        <v>14.548760128279095</v>
      </c>
    </row>
    <row r="16" spans="1:27">
      <c r="A16" s="241" t="s">
        <v>381</v>
      </c>
      <c r="B16" s="242" t="s">
        <v>382</v>
      </c>
      <c r="C16" s="243"/>
      <c r="D16" s="244"/>
      <c r="E16" s="244"/>
      <c r="F16" s="245">
        <f t="shared" si="0"/>
        <v>0</v>
      </c>
      <c r="G16" s="235">
        <v>0.97799999999999476</v>
      </c>
      <c r="H16" s="236">
        <v>37.516002414623038</v>
      </c>
      <c r="I16" s="234">
        <v>4764</v>
      </c>
      <c r="J16" s="236">
        <v>48.707098953414736</v>
      </c>
      <c r="K16" s="246" t="s">
        <v>383</v>
      </c>
      <c r="L16" s="243"/>
      <c r="M16" s="244"/>
      <c r="N16" s="244"/>
      <c r="O16" s="245">
        <f t="shared" si="1"/>
        <v>0</v>
      </c>
      <c r="P16" s="235">
        <v>0.81899999999999995</v>
      </c>
      <c r="Q16" s="236">
        <v>18.5</v>
      </c>
      <c r="R16" s="234">
        <v>1</v>
      </c>
      <c r="S16" s="238">
        <v>27.529249182360694</v>
      </c>
      <c r="T16" s="247"/>
      <c r="U16" s="244"/>
      <c r="V16" s="244"/>
      <c r="W16" s="245">
        <f t="shared" si="2"/>
        <v>0</v>
      </c>
      <c r="X16" s="235">
        <v>0.97799999999999787</v>
      </c>
      <c r="Y16" s="236">
        <v>39.374114715341342</v>
      </c>
      <c r="Z16" s="234">
        <v>378</v>
      </c>
      <c r="AA16" s="240">
        <v>10.888476013854927</v>
      </c>
    </row>
    <row r="17" spans="1:27">
      <c r="A17" s="241" t="s">
        <v>385</v>
      </c>
      <c r="B17" s="242" t="s">
        <v>386</v>
      </c>
      <c r="C17" s="243"/>
      <c r="D17" s="244"/>
      <c r="E17" s="244"/>
      <c r="F17" s="245">
        <f t="shared" si="0"/>
        <v>0</v>
      </c>
      <c r="G17" s="235">
        <v>1.6120000000000005</v>
      </c>
      <c r="H17" s="236">
        <v>38.702072201298463</v>
      </c>
      <c r="I17" s="234">
        <v>2102</v>
      </c>
      <c r="J17" s="236">
        <v>73.347281451162303</v>
      </c>
      <c r="K17" s="246" t="s">
        <v>387</v>
      </c>
      <c r="L17" s="243"/>
      <c r="M17" s="244"/>
      <c r="N17" s="244"/>
      <c r="O17" s="245">
        <f t="shared" si="1"/>
        <v>0</v>
      </c>
      <c r="P17" s="235">
        <v>0</v>
      </c>
      <c r="Q17" s="236">
        <v>0</v>
      </c>
      <c r="R17" s="234">
        <v>0</v>
      </c>
      <c r="S17" s="238">
        <v>0</v>
      </c>
      <c r="T17" s="247"/>
      <c r="U17" s="244"/>
      <c r="V17" s="244"/>
      <c r="W17" s="245">
        <f t="shared" si="2"/>
        <v>0</v>
      </c>
      <c r="X17" s="235">
        <v>1.6120000000000014</v>
      </c>
      <c r="Y17" s="236">
        <v>57.542822357142875</v>
      </c>
      <c r="Z17" s="234">
        <v>301</v>
      </c>
      <c r="AA17" s="240">
        <v>16.441521495554522</v>
      </c>
    </row>
    <row r="18" spans="1:27">
      <c r="A18" s="241" t="s">
        <v>389</v>
      </c>
      <c r="B18" s="242" t="s">
        <v>390</v>
      </c>
      <c r="C18" s="243"/>
      <c r="D18" s="244"/>
      <c r="E18" s="244"/>
      <c r="F18" s="245">
        <f t="shared" si="0"/>
        <v>0</v>
      </c>
      <c r="G18" s="235">
        <v>2.6579999999999995</v>
      </c>
      <c r="H18" s="236">
        <v>33.041336552570812</v>
      </c>
      <c r="I18" s="234">
        <v>1117</v>
      </c>
      <c r="J18" s="236">
        <v>69.709114129556966</v>
      </c>
      <c r="K18" s="246" t="s">
        <v>391</v>
      </c>
      <c r="L18" s="243"/>
      <c r="M18" s="244"/>
      <c r="N18" s="244"/>
      <c r="O18" s="245">
        <f t="shared" si="1"/>
        <v>0</v>
      </c>
      <c r="P18" s="235">
        <v>4.6920000000000002</v>
      </c>
      <c r="Q18" s="236">
        <v>14.1</v>
      </c>
      <c r="R18" s="234">
        <v>14</v>
      </c>
      <c r="S18" s="238">
        <v>40.335639564961781</v>
      </c>
      <c r="T18" s="247"/>
      <c r="U18" s="244"/>
      <c r="V18" s="244"/>
      <c r="W18" s="245">
        <f t="shared" si="2"/>
        <v>0</v>
      </c>
      <c r="X18" s="235">
        <v>2.6580000000000004</v>
      </c>
      <c r="Y18" s="236">
        <v>20.079339602299008</v>
      </c>
      <c r="Z18" s="234">
        <v>0</v>
      </c>
      <c r="AA18" s="240">
        <v>11.751726752694463</v>
      </c>
    </row>
    <row r="19" spans="1:27">
      <c r="A19" s="241" t="s">
        <v>393</v>
      </c>
      <c r="B19" s="242" t="s">
        <v>394</v>
      </c>
      <c r="C19" s="243"/>
      <c r="D19" s="244"/>
      <c r="E19" s="244"/>
      <c r="F19" s="245">
        <f t="shared" si="0"/>
        <v>0</v>
      </c>
      <c r="G19" s="235">
        <v>4.3809999999999985</v>
      </c>
      <c r="H19" s="236">
        <v>35.536090715778748</v>
      </c>
      <c r="I19" s="234">
        <v>792</v>
      </c>
      <c r="J19" s="236">
        <v>83.746906308534463</v>
      </c>
      <c r="K19" s="246" t="s">
        <v>395</v>
      </c>
      <c r="L19" s="243"/>
      <c r="M19" s="244"/>
      <c r="N19" s="244"/>
      <c r="O19" s="245">
        <f t="shared" si="1"/>
        <v>0</v>
      </c>
      <c r="P19" s="235">
        <v>0</v>
      </c>
      <c r="Q19" s="236">
        <v>0</v>
      </c>
      <c r="R19" s="234">
        <v>0</v>
      </c>
      <c r="S19" s="238">
        <v>0</v>
      </c>
      <c r="T19" s="247"/>
      <c r="U19" s="244"/>
      <c r="V19" s="244"/>
      <c r="W19" s="245">
        <f t="shared" si="2"/>
        <v>0</v>
      </c>
      <c r="X19" s="235">
        <v>4.3810000000000011</v>
      </c>
      <c r="Y19" s="236">
        <v>49.954717752969792</v>
      </c>
      <c r="Z19" s="234">
        <v>67</v>
      </c>
      <c r="AA19" s="240">
        <v>6.5285147379879866</v>
      </c>
    </row>
    <row r="20" spans="1:27">
      <c r="A20" s="241" t="s">
        <v>397</v>
      </c>
      <c r="B20" s="242" t="s">
        <v>398</v>
      </c>
      <c r="C20" s="243"/>
      <c r="D20" s="244"/>
      <c r="E20" s="244"/>
      <c r="F20" s="245">
        <f t="shared" si="0"/>
        <v>0</v>
      </c>
      <c r="G20" s="235">
        <v>7.2220000000000111</v>
      </c>
      <c r="H20" s="236">
        <v>37.604685861370022</v>
      </c>
      <c r="I20" s="234">
        <v>1084</v>
      </c>
      <c r="J20" s="236">
        <v>109.3287687575116</v>
      </c>
      <c r="K20" s="246" t="s">
        <v>399</v>
      </c>
      <c r="L20" s="243"/>
      <c r="M20" s="244"/>
      <c r="N20" s="244"/>
      <c r="O20" s="245">
        <f t="shared" si="1"/>
        <v>0</v>
      </c>
      <c r="P20" s="235">
        <v>0</v>
      </c>
      <c r="Q20" s="236">
        <v>0</v>
      </c>
      <c r="R20" s="234">
        <v>0</v>
      </c>
      <c r="S20" s="238">
        <v>0</v>
      </c>
      <c r="T20" s="247"/>
      <c r="U20" s="244"/>
      <c r="V20" s="244"/>
      <c r="W20" s="245">
        <f t="shared" si="2"/>
        <v>0</v>
      </c>
      <c r="X20" s="235">
        <v>0</v>
      </c>
      <c r="Y20" s="236">
        <v>0</v>
      </c>
      <c r="Z20" s="234">
        <v>0</v>
      </c>
      <c r="AA20" s="240">
        <v>0</v>
      </c>
    </row>
    <row r="21" spans="1:27">
      <c r="A21" s="241" t="s">
        <v>401</v>
      </c>
      <c r="B21" s="242" t="s">
        <v>402</v>
      </c>
      <c r="C21" s="243"/>
      <c r="D21" s="244"/>
      <c r="E21" s="244"/>
      <c r="F21" s="245">
        <f t="shared" si="0"/>
        <v>0</v>
      </c>
      <c r="G21" s="248">
        <v>11.904000000000012</v>
      </c>
      <c r="H21" s="236">
        <v>32.3337711357457</v>
      </c>
      <c r="I21" s="234">
        <v>229</v>
      </c>
      <c r="J21" s="236">
        <v>119.28570132940709</v>
      </c>
      <c r="K21" s="246" t="s">
        <v>403</v>
      </c>
      <c r="L21" s="243"/>
      <c r="M21" s="244"/>
      <c r="N21" s="244"/>
      <c r="O21" s="245">
        <f t="shared" si="1"/>
        <v>0</v>
      </c>
      <c r="P21" s="235">
        <v>0</v>
      </c>
      <c r="Q21" s="236">
        <v>0</v>
      </c>
      <c r="R21" s="234">
        <v>0</v>
      </c>
      <c r="S21" s="238">
        <v>0</v>
      </c>
      <c r="T21" s="247"/>
      <c r="U21" s="244"/>
      <c r="V21" s="244"/>
      <c r="W21" s="245">
        <f t="shared" si="2"/>
        <v>0</v>
      </c>
      <c r="X21" s="235">
        <v>0</v>
      </c>
      <c r="Y21" s="236">
        <v>0</v>
      </c>
      <c r="Z21" s="234">
        <v>0</v>
      </c>
      <c r="AA21" s="240">
        <v>0</v>
      </c>
    </row>
    <row r="22" spans="1:27">
      <c r="A22" s="241" t="s">
        <v>405</v>
      </c>
      <c r="B22" s="242" t="s">
        <v>406</v>
      </c>
      <c r="C22" s="243"/>
      <c r="D22" s="244"/>
      <c r="E22" s="244"/>
      <c r="F22" s="245">
        <f t="shared" si="0"/>
        <v>0</v>
      </c>
      <c r="G22" s="248">
        <v>19.623999999999995</v>
      </c>
      <c r="H22" s="236">
        <v>35.153379181234534</v>
      </c>
      <c r="I22" s="234">
        <v>184</v>
      </c>
      <c r="J22" s="236">
        <v>168.51728823159658</v>
      </c>
      <c r="K22" s="246" t="s">
        <v>407</v>
      </c>
      <c r="L22" s="243"/>
      <c r="M22" s="244"/>
      <c r="N22" s="244"/>
      <c r="O22" s="245">
        <f t="shared" si="1"/>
        <v>0</v>
      </c>
      <c r="P22" s="235">
        <v>0</v>
      </c>
      <c r="Q22" s="236">
        <v>0</v>
      </c>
      <c r="R22" s="234">
        <v>0</v>
      </c>
      <c r="S22" s="238">
        <v>0</v>
      </c>
      <c r="T22" s="247"/>
      <c r="U22" s="244"/>
      <c r="V22" s="244"/>
      <c r="W22" s="245">
        <f t="shared" si="2"/>
        <v>0</v>
      </c>
      <c r="X22" s="235">
        <v>19.623999999999999</v>
      </c>
      <c r="Y22" s="236">
        <v>3</v>
      </c>
      <c r="Z22" s="234">
        <v>0</v>
      </c>
      <c r="AA22" s="240">
        <v>16.811991147630028</v>
      </c>
    </row>
    <row r="23" spans="1:27">
      <c r="A23" s="241" t="s">
        <v>409</v>
      </c>
      <c r="B23" s="242" t="s">
        <v>410</v>
      </c>
      <c r="C23" s="243"/>
      <c r="D23" s="244"/>
      <c r="E23" s="244"/>
      <c r="F23" s="245">
        <f t="shared" si="0"/>
        <v>0</v>
      </c>
      <c r="G23" s="248">
        <v>32.347999999999999</v>
      </c>
      <c r="H23" s="236">
        <v>36.743697702306967</v>
      </c>
      <c r="I23" s="234">
        <v>10</v>
      </c>
      <c r="J23" s="236">
        <v>169.67720163725019</v>
      </c>
      <c r="K23" s="246" t="s">
        <v>411</v>
      </c>
      <c r="L23" s="243"/>
      <c r="M23" s="244"/>
      <c r="N23" s="244"/>
      <c r="O23" s="245">
        <f t="shared" si="1"/>
        <v>0</v>
      </c>
      <c r="P23" s="235">
        <v>0</v>
      </c>
      <c r="Q23" s="236">
        <v>0</v>
      </c>
      <c r="R23" s="234">
        <v>0</v>
      </c>
      <c r="S23" s="238">
        <v>0</v>
      </c>
      <c r="T23" s="247"/>
      <c r="U23" s="244"/>
      <c r="V23" s="244"/>
      <c r="W23" s="245">
        <f t="shared" si="2"/>
        <v>0</v>
      </c>
      <c r="X23" s="235">
        <v>0</v>
      </c>
      <c r="Y23" s="236">
        <v>0</v>
      </c>
      <c r="Z23" s="234">
        <v>0</v>
      </c>
      <c r="AA23" s="240">
        <v>0</v>
      </c>
    </row>
    <row r="24" spans="1:27">
      <c r="A24" s="241">
        <v>9</v>
      </c>
      <c r="B24" s="249">
        <v>100</v>
      </c>
      <c r="C24" s="243"/>
      <c r="D24" s="244"/>
      <c r="E24" s="244"/>
      <c r="F24" s="245">
        <f t="shared" si="0"/>
        <v>0</v>
      </c>
      <c r="G24" s="250">
        <v>100</v>
      </c>
      <c r="H24" s="236">
        <v>43.161213585053076</v>
      </c>
      <c r="I24" s="234">
        <v>452</v>
      </c>
      <c r="J24" s="236">
        <v>163.14648648343018</v>
      </c>
      <c r="K24" s="246" t="s">
        <v>413</v>
      </c>
      <c r="L24" s="243"/>
      <c r="M24" s="244"/>
      <c r="N24" s="244"/>
      <c r="O24" s="245">
        <f t="shared" si="1"/>
        <v>0</v>
      </c>
      <c r="P24" s="235">
        <v>0</v>
      </c>
      <c r="Q24" s="236">
        <v>0</v>
      </c>
      <c r="R24" s="234">
        <v>0</v>
      </c>
      <c r="S24" s="238">
        <v>0</v>
      </c>
      <c r="T24" s="247"/>
      <c r="U24" s="244"/>
      <c r="V24" s="244"/>
      <c r="W24" s="245">
        <f t="shared" si="2"/>
        <v>0</v>
      </c>
      <c r="X24" s="250">
        <v>0</v>
      </c>
      <c r="Y24" s="236">
        <v>0</v>
      </c>
      <c r="Z24" s="234">
        <v>0</v>
      </c>
      <c r="AA24" s="240">
        <v>0</v>
      </c>
    </row>
    <row r="25" spans="1:27">
      <c r="A25" s="241" t="s">
        <v>414</v>
      </c>
      <c r="B25" s="249">
        <v>100</v>
      </c>
      <c r="C25" s="251"/>
      <c r="D25" s="244"/>
      <c r="E25" s="244"/>
      <c r="F25" s="252">
        <f t="shared" si="0"/>
        <v>0</v>
      </c>
      <c r="G25" s="235">
        <v>0</v>
      </c>
      <c r="H25" s="236">
        <v>0</v>
      </c>
      <c r="I25" s="234">
        <v>0</v>
      </c>
      <c r="J25" s="236">
        <v>0</v>
      </c>
      <c r="K25" s="246" t="s">
        <v>415</v>
      </c>
      <c r="L25" s="251"/>
      <c r="M25" s="244"/>
      <c r="N25" s="244"/>
      <c r="O25" s="252">
        <f t="shared" si="1"/>
        <v>0</v>
      </c>
      <c r="P25" s="235">
        <v>0</v>
      </c>
      <c r="Q25" s="236">
        <v>0</v>
      </c>
      <c r="R25" s="234">
        <v>0</v>
      </c>
      <c r="S25" s="238">
        <v>0</v>
      </c>
      <c r="T25" s="247"/>
      <c r="U25" s="244"/>
      <c r="V25" s="244"/>
      <c r="W25" s="252">
        <f t="shared" si="2"/>
        <v>0</v>
      </c>
      <c r="X25" s="253">
        <v>0</v>
      </c>
      <c r="Y25" s="236">
        <v>0</v>
      </c>
      <c r="Z25" s="234">
        <v>0</v>
      </c>
      <c r="AA25" s="240">
        <v>0</v>
      </c>
    </row>
    <row r="26" spans="1:27">
      <c r="A26" s="254">
        <v>10</v>
      </c>
      <c r="B26" s="255">
        <v>100</v>
      </c>
      <c r="C26" s="256"/>
      <c r="D26" s="257"/>
      <c r="E26" s="257"/>
      <c r="F26" s="258">
        <f t="shared" si="0"/>
        <v>0</v>
      </c>
      <c r="G26" s="259">
        <v>0</v>
      </c>
      <c r="H26" s="260">
        <v>0</v>
      </c>
      <c r="I26" s="261">
        <v>0</v>
      </c>
      <c r="J26" s="260">
        <v>0</v>
      </c>
      <c r="K26" s="262" t="s">
        <v>416</v>
      </c>
      <c r="L26" s="256"/>
      <c r="M26" s="257"/>
      <c r="N26" s="257"/>
      <c r="O26" s="258">
        <f t="shared" si="1"/>
        <v>0</v>
      </c>
      <c r="P26" s="259">
        <v>0</v>
      </c>
      <c r="Q26" s="260">
        <v>0</v>
      </c>
      <c r="R26" s="263">
        <v>0</v>
      </c>
      <c r="S26" s="264">
        <v>0</v>
      </c>
      <c r="T26" s="265"/>
      <c r="U26" s="257"/>
      <c r="V26" s="257"/>
      <c r="W26" s="258">
        <f t="shared" si="2"/>
        <v>0</v>
      </c>
      <c r="X26" s="259">
        <v>0</v>
      </c>
      <c r="Y26" s="260">
        <v>0</v>
      </c>
      <c r="Z26" s="263">
        <v>0</v>
      </c>
      <c r="AA26" s="266">
        <v>0</v>
      </c>
    </row>
    <row r="27" spans="1:27" s="276" customFormat="1" ht="15.75" thickBot="1">
      <c r="A27" s="2421" t="s">
        <v>16</v>
      </c>
      <c r="B27" s="2422"/>
      <c r="C27" s="267">
        <f t="shared" ref="C27" si="3">SUM(C8:C26)</f>
        <v>0</v>
      </c>
      <c r="D27" s="267">
        <f t="shared" ref="D27" si="4">SUM(D8:D26)</f>
        <v>0</v>
      </c>
      <c r="E27" s="267">
        <f t="shared" ref="E27" si="5">SUM(E8:E26)</f>
        <v>0</v>
      </c>
      <c r="F27" s="267">
        <f t="shared" ref="F27" si="6">SUM(F8:F26)</f>
        <v>0</v>
      </c>
      <c r="G27" s="268"/>
      <c r="H27" s="268"/>
      <c r="I27" s="269">
        <f>SUM(I8:I26)</f>
        <v>19756</v>
      </c>
      <c r="J27" s="268"/>
      <c r="K27" s="270"/>
      <c r="L27" s="267">
        <f t="shared" ref="L27" si="7">SUM(L8:L26)</f>
        <v>0</v>
      </c>
      <c r="M27" s="267">
        <f t="shared" ref="M27" si="8">SUM(M8:M26)</f>
        <v>0</v>
      </c>
      <c r="N27" s="267">
        <f t="shared" ref="N27" si="9">SUM(N8:N26)</f>
        <v>0</v>
      </c>
      <c r="O27" s="267">
        <f t="shared" ref="O27" si="10">SUM(O8:O26)</f>
        <v>0</v>
      </c>
      <c r="P27" s="271"/>
      <c r="Q27" s="271"/>
      <c r="R27" s="272">
        <f>SUM(R8:R26)</f>
        <v>451</v>
      </c>
      <c r="S27" s="271"/>
      <c r="T27" s="273">
        <f t="shared" ref="T27" si="11">SUM(T8:T26)</f>
        <v>0</v>
      </c>
      <c r="U27" s="267">
        <f t="shared" ref="U27" si="12">SUM(U8:U26)</f>
        <v>0</v>
      </c>
      <c r="V27" s="267">
        <f t="shared" ref="V27" si="13">SUM(V8:V26)</f>
        <v>0</v>
      </c>
      <c r="W27" s="267">
        <f t="shared" ref="W27" si="14">SUM(W8:W26)</f>
        <v>0</v>
      </c>
      <c r="X27" s="271"/>
      <c r="Y27" s="274"/>
      <c r="Z27" s="269">
        <f>SUM(Z8:Z26)</f>
        <v>2998</v>
      </c>
      <c r="AA27" s="275"/>
    </row>
    <row r="28" spans="1:27" ht="15.75" thickBot="1"/>
    <row r="29" spans="1:27" ht="44.25" customHeight="1" thickBot="1">
      <c r="A29" s="2365" t="s">
        <v>98</v>
      </c>
      <c r="B29" s="2365"/>
      <c r="C29" s="2365"/>
      <c r="D29" s="2365"/>
      <c r="E29" s="2365"/>
      <c r="F29" s="2366"/>
      <c r="G29" s="2444" t="s">
        <v>90</v>
      </c>
      <c r="H29" s="2445"/>
      <c r="I29" s="2444" t="s">
        <v>630</v>
      </c>
      <c r="J29" s="2445"/>
    </row>
    <row r="30" spans="1:27">
      <c r="A30" s="2449" t="s">
        <v>99</v>
      </c>
      <c r="B30" s="2450"/>
      <c r="C30" s="2450"/>
      <c r="D30" s="2450"/>
      <c r="E30" s="2450"/>
      <c r="F30" s="2451"/>
      <c r="G30" s="277"/>
      <c r="H30" s="278"/>
      <c r="I30" s="277"/>
      <c r="J30" s="278"/>
    </row>
    <row r="31" spans="1:27">
      <c r="A31" s="2452" t="s">
        <v>22</v>
      </c>
      <c r="B31" s="2453"/>
      <c r="C31" s="2453"/>
      <c r="D31" s="2453"/>
      <c r="E31" s="2453"/>
      <c r="F31" s="2454"/>
      <c r="G31" s="279"/>
      <c r="H31" s="280"/>
      <c r="I31" s="279"/>
      <c r="J31" s="280"/>
    </row>
    <row r="32" spans="1:27">
      <c r="A32" s="2446" t="s">
        <v>219</v>
      </c>
      <c r="B32" s="2447"/>
      <c r="C32" s="2447"/>
      <c r="D32" s="2447"/>
      <c r="E32" s="2447"/>
      <c r="F32" s="2448"/>
      <c r="G32" s="281"/>
      <c r="H32" s="282"/>
      <c r="I32" s="281"/>
      <c r="J32" s="282"/>
    </row>
    <row r="33" spans="1:27" ht="15.75" thickBot="1">
      <c r="A33" s="2441" t="s">
        <v>5</v>
      </c>
      <c r="B33" s="2442"/>
      <c r="C33" s="2442"/>
      <c r="D33" s="2442"/>
      <c r="E33" s="2442"/>
      <c r="F33" s="2443"/>
      <c r="G33" s="283"/>
      <c r="H33" s="284">
        <f>SUM(H30:H32)</f>
        <v>0</v>
      </c>
      <c r="I33" s="285"/>
      <c r="J33" s="286">
        <f>SUM(J30:J32)</f>
        <v>0</v>
      </c>
    </row>
    <row r="34" spans="1:27" ht="15.75" thickBot="1"/>
    <row r="35" spans="1:27" ht="21" customHeight="1" thickBot="1">
      <c r="A35" s="2437" t="s">
        <v>432</v>
      </c>
      <c r="B35" s="2438"/>
      <c r="C35" s="2438"/>
      <c r="D35" s="2438"/>
      <c r="E35" s="2438"/>
      <c r="F35" s="2438"/>
      <c r="G35" s="2438"/>
      <c r="H35" s="2438"/>
      <c r="I35" s="2438"/>
      <c r="J35" s="2438"/>
      <c r="K35" s="2438"/>
      <c r="L35" s="2438"/>
      <c r="M35" s="2438"/>
      <c r="N35" s="2438"/>
      <c r="O35" s="2438"/>
      <c r="P35" s="2438"/>
      <c r="Q35" s="2438"/>
      <c r="R35" s="2438"/>
      <c r="S35" s="2438"/>
      <c r="T35" s="2438"/>
      <c r="U35" s="2438"/>
      <c r="V35" s="2438"/>
      <c r="W35" s="2438"/>
      <c r="X35" s="2438"/>
      <c r="Y35" s="2438"/>
      <c r="Z35" s="2438"/>
      <c r="AA35" s="2439"/>
    </row>
    <row r="36" spans="1:27" s="225" customFormat="1" ht="18.75" customHeight="1" thickBot="1">
      <c r="A36" s="221" t="s">
        <v>171</v>
      </c>
      <c r="B36" s="222"/>
      <c r="C36" s="222"/>
      <c r="D36" s="222"/>
      <c r="E36" s="222"/>
      <c r="F36" s="222"/>
      <c r="G36" s="222"/>
      <c r="H36" s="223"/>
      <c r="I36" s="223"/>
      <c r="J36" s="223"/>
      <c r="K36" s="223"/>
      <c r="L36" s="223"/>
      <c r="M36" s="223"/>
      <c r="N36" s="223"/>
      <c r="O36" s="223"/>
      <c r="P36" s="223"/>
      <c r="Q36" s="223"/>
      <c r="R36" s="223"/>
      <c r="S36" s="223"/>
      <c r="T36" s="223"/>
      <c r="U36" s="223"/>
      <c r="V36" s="223"/>
      <c r="W36" s="223"/>
      <c r="X36" s="223"/>
      <c r="Y36" s="223"/>
      <c r="Z36" s="223"/>
      <c r="AA36" s="224"/>
    </row>
    <row r="37" spans="1:27" ht="18.75" customHeight="1" thickBot="1">
      <c r="A37" s="2424" t="s">
        <v>474</v>
      </c>
      <c r="B37" s="2423"/>
      <c r="C37" s="2423"/>
      <c r="D37" s="2423"/>
      <c r="E37" s="2423"/>
      <c r="F37" s="2423"/>
      <c r="G37" s="2423"/>
      <c r="H37" s="2423"/>
      <c r="I37" s="2423"/>
      <c r="J37" s="2423"/>
      <c r="K37" s="2425"/>
      <c r="L37" s="2423" t="s">
        <v>473</v>
      </c>
      <c r="M37" s="2423"/>
      <c r="N37" s="2423"/>
      <c r="O37" s="2423"/>
      <c r="P37" s="2423"/>
      <c r="Q37" s="2423"/>
      <c r="R37" s="2423"/>
      <c r="S37" s="2423"/>
      <c r="T37" s="2424" t="s">
        <v>475</v>
      </c>
      <c r="U37" s="2423"/>
      <c r="V37" s="2423"/>
      <c r="W37" s="2423"/>
      <c r="X37" s="2423"/>
      <c r="Y37" s="2423"/>
      <c r="Z37" s="2423"/>
      <c r="AA37" s="2425"/>
    </row>
    <row r="38" spans="1:27" ht="18.75" customHeight="1">
      <c r="A38" s="2426" t="s">
        <v>346</v>
      </c>
      <c r="B38" s="2428" t="s">
        <v>347</v>
      </c>
      <c r="C38" s="2432" t="s">
        <v>629</v>
      </c>
      <c r="D38" s="2433"/>
      <c r="E38" s="2433"/>
      <c r="F38" s="2434"/>
      <c r="G38" s="2428" t="s">
        <v>422</v>
      </c>
      <c r="H38" s="2428" t="s">
        <v>423</v>
      </c>
      <c r="I38" s="2428" t="s">
        <v>350</v>
      </c>
      <c r="J38" s="2428" t="s">
        <v>351</v>
      </c>
      <c r="K38" s="2430" t="s">
        <v>352</v>
      </c>
      <c r="L38" s="2432" t="s">
        <v>629</v>
      </c>
      <c r="M38" s="2433"/>
      <c r="N38" s="2433"/>
      <c r="O38" s="2434"/>
      <c r="P38" s="2428" t="s">
        <v>422</v>
      </c>
      <c r="Q38" s="2428" t="s">
        <v>423</v>
      </c>
      <c r="R38" s="2428" t="s">
        <v>350</v>
      </c>
      <c r="S38" s="2435" t="s">
        <v>351</v>
      </c>
      <c r="T38" s="2440" t="s">
        <v>629</v>
      </c>
      <c r="U38" s="2433"/>
      <c r="V38" s="2433"/>
      <c r="W38" s="2434"/>
      <c r="X38" s="2428" t="s">
        <v>422</v>
      </c>
      <c r="Y38" s="2428" t="s">
        <v>423</v>
      </c>
      <c r="Z38" s="2428" t="s">
        <v>350</v>
      </c>
      <c r="AA38" s="2430" t="s">
        <v>351</v>
      </c>
    </row>
    <row r="39" spans="1:27" ht="36.75" customHeight="1">
      <c r="A39" s="2427"/>
      <c r="B39" s="2429"/>
      <c r="C39" s="226" t="s">
        <v>448</v>
      </c>
      <c r="D39" s="227" t="s">
        <v>471</v>
      </c>
      <c r="E39" s="227" t="s">
        <v>472</v>
      </c>
      <c r="F39" s="228" t="s">
        <v>5</v>
      </c>
      <c r="G39" s="2429"/>
      <c r="H39" s="2429"/>
      <c r="I39" s="2429"/>
      <c r="J39" s="2429"/>
      <c r="K39" s="2431"/>
      <c r="L39" s="226" t="s">
        <v>448</v>
      </c>
      <c r="M39" s="227" t="s">
        <v>471</v>
      </c>
      <c r="N39" s="227" t="s">
        <v>472</v>
      </c>
      <c r="O39" s="228" t="s">
        <v>5</v>
      </c>
      <c r="P39" s="2429"/>
      <c r="Q39" s="2429"/>
      <c r="R39" s="2429"/>
      <c r="S39" s="2436"/>
      <c r="T39" s="229" t="s">
        <v>448</v>
      </c>
      <c r="U39" s="227" t="s">
        <v>471</v>
      </c>
      <c r="V39" s="227" t="s">
        <v>472</v>
      </c>
      <c r="W39" s="228" t="s">
        <v>5</v>
      </c>
      <c r="X39" s="2429"/>
      <c r="Y39" s="2429"/>
      <c r="Z39" s="2429"/>
      <c r="AA39" s="2431"/>
    </row>
    <row r="40" spans="1:27">
      <c r="A40" s="230">
        <v>1</v>
      </c>
      <c r="B40" s="231" t="s">
        <v>353</v>
      </c>
      <c r="C40" s="234">
        <v>53</v>
      </c>
      <c r="D40" s="287">
        <v>9</v>
      </c>
      <c r="E40" s="287">
        <v>0</v>
      </c>
      <c r="F40" s="234">
        <f t="shared" ref="F40:F58" si="15">SUM(C40:E40)</f>
        <v>62</v>
      </c>
      <c r="G40" s="235">
        <v>3.0000000000000016E-2</v>
      </c>
      <c r="H40" s="236">
        <v>22.576919065871987</v>
      </c>
      <c r="I40" s="234">
        <v>2</v>
      </c>
      <c r="J40" s="236">
        <v>3.7107727470113137</v>
      </c>
      <c r="K40" s="237" t="s">
        <v>354</v>
      </c>
      <c r="L40" s="234">
        <v>13474</v>
      </c>
      <c r="M40" s="287">
        <v>36</v>
      </c>
      <c r="N40" s="287">
        <v>367</v>
      </c>
      <c r="O40" s="234">
        <f t="shared" ref="O40:O58" si="16">SUM(L40:N40)</f>
        <v>13877</v>
      </c>
      <c r="P40" s="235">
        <v>8.0000000000000002E-3</v>
      </c>
      <c r="Q40" s="236">
        <v>11.874863948662234</v>
      </c>
      <c r="R40" s="234">
        <v>218</v>
      </c>
      <c r="S40" s="238">
        <v>1.3839698917761163</v>
      </c>
      <c r="T40" s="288">
        <v>135</v>
      </c>
      <c r="U40" s="287">
        <v>0</v>
      </c>
      <c r="V40" s="287">
        <v>223</v>
      </c>
      <c r="W40" s="234">
        <f t="shared" ref="W40:W58" si="17">SUM(T40:V40)</f>
        <v>358</v>
      </c>
      <c r="X40" s="235">
        <v>3.0000000000000002E-2</v>
      </c>
      <c r="Y40" s="236">
        <v>33.283771836495553</v>
      </c>
      <c r="Z40" s="234">
        <v>57</v>
      </c>
      <c r="AA40" s="240">
        <v>15.908744582117839</v>
      </c>
    </row>
    <row r="41" spans="1:27">
      <c r="A41" s="241" t="s">
        <v>356</v>
      </c>
      <c r="B41" s="242" t="s">
        <v>357</v>
      </c>
      <c r="C41" s="245">
        <v>35</v>
      </c>
      <c r="D41" s="289">
        <v>4</v>
      </c>
      <c r="E41" s="289">
        <v>0</v>
      </c>
      <c r="F41" s="245">
        <f t="shared" si="15"/>
        <v>39</v>
      </c>
      <c r="G41" s="235">
        <v>3.9000000000000007E-2</v>
      </c>
      <c r="H41" s="236">
        <v>19.497828962989896</v>
      </c>
      <c r="I41" s="234">
        <v>1</v>
      </c>
      <c r="J41" s="236">
        <v>3.5145600658395741</v>
      </c>
      <c r="K41" s="246" t="s">
        <v>121</v>
      </c>
      <c r="L41" s="245">
        <v>2804</v>
      </c>
      <c r="M41" s="289">
        <v>2641</v>
      </c>
      <c r="N41" s="289">
        <v>796</v>
      </c>
      <c r="O41" s="245">
        <f t="shared" si="16"/>
        <v>6241</v>
      </c>
      <c r="P41" s="235">
        <v>1.3999999999999992E-2</v>
      </c>
      <c r="Q41" s="236">
        <v>13.481891670581817</v>
      </c>
      <c r="R41" s="234">
        <v>146</v>
      </c>
      <c r="S41" s="238">
        <v>0.87318440145288212</v>
      </c>
      <c r="T41" s="290">
        <v>582</v>
      </c>
      <c r="U41" s="289">
        <v>0</v>
      </c>
      <c r="V41" s="289">
        <v>750</v>
      </c>
      <c r="W41" s="245">
        <f t="shared" si="17"/>
        <v>1332</v>
      </c>
      <c r="X41" s="235">
        <v>3.9000000000000014E-2</v>
      </c>
      <c r="Y41" s="236">
        <v>40.198484336979455</v>
      </c>
      <c r="Z41" s="234">
        <v>149</v>
      </c>
      <c r="AA41" s="240">
        <v>3.0422383974714982</v>
      </c>
    </row>
    <row r="42" spans="1:27">
      <c r="A42" s="241" t="s">
        <v>359</v>
      </c>
      <c r="B42" s="242" t="s">
        <v>360</v>
      </c>
      <c r="C42" s="245">
        <v>139</v>
      </c>
      <c r="D42" s="289">
        <v>385</v>
      </c>
      <c r="E42" s="289">
        <v>11</v>
      </c>
      <c r="F42" s="245">
        <f t="shared" si="15"/>
        <v>535</v>
      </c>
      <c r="G42" s="235">
        <v>4.9000000000000009E-2</v>
      </c>
      <c r="H42" s="236">
        <v>30.273198692190999</v>
      </c>
      <c r="I42" s="234">
        <v>79</v>
      </c>
      <c r="J42" s="236">
        <v>14.72898421430121</v>
      </c>
      <c r="K42" s="246" t="s">
        <v>120</v>
      </c>
      <c r="L42" s="245">
        <v>1240</v>
      </c>
      <c r="M42" s="289">
        <v>578</v>
      </c>
      <c r="N42" s="289">
        <v>10</v>
      </c>
      <c r="O42" s="245">
        <f t="shared" si="16"/>
        <v>1828</v>
      </c>
      <c r="P42" s="235">
        <v>2.5000000000000015E-2</v>
      </c>
      <c r="Q42" s="236">
        <v>17.371160748824003</v>
      </c>
      <c r="R42" s="234">
        <v>71</v>
      </c>
      <c r="S42" s="238">
        <v>4.1300526715637096</v>
      </c>
      <c r="T42" s="290">
        <v>686</v>
      </c>
      <c r="U42" s="289">
        <v>30</v>
      </c>
      <c r="V42" s="289">
        <v>248</v>
      </c>
      <c r="W42" s="245">
        <f t="shared" si="17"/>
        <v>964</v>
      </c>
      <c r="X42" s="235">
        <v>4.9000000000000023E-2</v>
      </c>
      <c r="Y42" s="236">
        <v>40.363629693358611</v>
      </c>
      <c r="Z42" s="234">
        <v>136</v>
      </c>
      <c r="AA42" s="240">
        <v>13.997784634744418</v>
      </c>
    </row>
    <row r="43" spans="1:27">
      <c r="A43" s="241" t="s">
        <v>362</v>
      </c>
      <c r="B43" s="242" t="s">
        <v>363</v>
      </c>
      <c r="C43" s="245">
        <v>1398</v>
      </c>
      <c r="D43" s="289">
        <v>1501</v>
      </c>
      <c r="E43" s="289">
        <v>56</v>
      </c>
      <c r="F43" s="245">
        <f t="shared" si="15"/>
        <v>2955</v>
      </c>
      <c r="G43" s="235">
        <v>8.0000000000000099E-2</v>
      </c>
      <c r="H43" s="236">
        <v>41.879436124901851</v>
      </c>
      <c r="I43" s="234">
        <v>546</v>
      </c>
      <c r="J43" s="236">
        <v>18.474207875247878</v>
      </c>
      <c r="K43" s="246" t="s">
        <v>214</v>
      </c>
      <c r="L43" s="245">
        <v>0</v>
      </c>
      <c r="M43" s="289">
        <v>0</v>
      </c>
      <c r="N43" s="289">
        <v>0</v>
      </c>
      <c r="O43" s="245">
        <f t="shared" si="16"/>
        <v>0</v>
      </c>
      <c r="P43" s="235">
        <v>4.4999999999999998E-2</v>
      </c>
      <c r="Q43" s="236">
        <v>13.337515003154738</v>
      </c>
      <c r="R43" s="234">
        <v>1</v>
      </c>
      <c r="S43" s="238">
        <v>2.3025049965808231</v>
      </c>
      <c r="T43" s="290">
        <v>100</v>
      </c>
      <c r="U43" s="289">
        <v>0</v>
      </c>
      <c r="V43" s="289">
        <v>3475</v>
      </c>
      <c r="W43" s="245">
        <f t="shared" si="17"/>
        <v>3575</v>
      </c>
      <c r="X43" s="235">
        <v>7.9999999999999946E-2</v>
      </c>
      <c r="Y43" s="236">
        <v>35.060793959674804</v>
      </c>
      <c r="Z43" s="234">
        <v>372</v>
      </c>
      <c r="AA43" s="240">
        <v>1.683755668992986</v>
      </c>
    </row>
    <row r="44" spans="1:27">
      <c r="A44" s="241" t="s">
        <v>365</v>
      </c>
      <c r="B44" s="242" t="s">
        <v>366</v>
      </c>
      <c r="C44" s="245">
        <v>4152</v>
      </c>
      <c r="D44" s="289">
        <v>2706</v>
      </c>
      <c r="E44" s="289">
        <v>150</v>
      </c>
      <c r="F44" s="245">
        <f t="shared" si="15"/>
        <v>7008</v>
      </c>
      <c r="G44" s="235">
        <v>0.1319999999999999</v>
      </c>
      <c r="H44" s="236">
        <v>38.707371848415185</v>
      </c>
      <c r="I44" s="234">
        <v>1711</v>
      </c>
      <c r="J44" s="236">
        <v>24.420925779729433</v>
      </c>
      <c r="K44" s="246" t="s">
        <v>367</v>
      </c>
      <c r="L44" s="245">
        <v>7</v>
      </c>
      <c r="M44" s="289">
        <v>1</v>
      </c>
      <c r="N44" s="289">
        <v>0</v>
      </c>
      <c r="O44" s="245">
        <f t="shared" si="16"/>
        <v>8</v>
      </c>
      <c r="P44" s="235">
        <v>0</v>
      </c>
      <c r="Q44" s="236">
        <v>0</v>
      </c>
      <c r="R44" s="234">
        <v>0</v>
      </c>
      <c r="S44" s="238">
        <v>0</v>
      </c>
      <c r="T44" s="290">
        <v>302</v>
      </c>
      <c r="U44" s="289">
        <v>12</v>
      </c>
      <c r="V44" s="289">
        <v>449</v>
      </c>
      <c r="W44" s="245">
        <f t="shared" si="17"/>
        <v>763</v>
      </c>
      <c r="X44" s="235">
        <v>0.13200000000000009</v>
      </c>
      <c r="Y44" s="236">
        <v>49.893958914661212</v>
      </c>
      <c r="Z44" s="234">
        <v>252</v>
      </c>
      <c r="AA44" s="240">
        <v>7.5672027634906209</v>
      </c>
    </row>
    <row r="45" spans="1:27">
      <c r="A45" s="241" t="s">
        <v>369</v>
      </c>
      <c r="B45" s="242" t="s">
        <v>370</v>
      </c>
      <c r="C45" s="245">
        <v>4067</v>
      </c>
      <c r="D45" s="289">
        <v>2357</v>
      </c>
      <c r="E45" s="289">
        <v>466</v>
      </c>
      <c r="F45" s="245">
        <f t="shared" si="15"/>
        <v>6890</v>
      </c>
      <c r="G45" s="235">
        <v>0.2180000000000005</v>
      </c>
      <c r="H45" s="236">
        <v>35.682352628800963</v>
      </c>
      <c r="I45" s="234">
        <v>2014</v>
      </c>
      <c r="J45" s="236">
        <v>28.189429354711621</v>
      </c>
      <c r="K45" s="246" t="s">
        <v>371</v>
      </c>
      <c r="L45" s="245">
        <v>0</v>
      </c>
      <c r="M45" s="289">
        <v>0</v>
      </c>
      <c r="N45" s="289">
        <v>0</v>
      </c>
      <c r="O45" s="245">
        <f t="shared" si="16"/>
        <v>0</v>
      </c>
      <c r="P45" s="235">
        <v>0</v>
      </c>
      <c r="Q45" s="236">
        <v>0</v>
      </c>
      <c r="R45" s="234">
        <v>0</v>
      </c>
      <c r="S45" s="238">
        <v>0</v>
      </c>
      <c r="T45" s="290">
        <v>472</v>
      </c>
      <c r="U45" s="289">
        <v>0</v>
      </c>
      <c r="V45" s="289">
        <v>189</v>
      </c>
      <c r="W45" s="245">
        <f t="shared" si="17"/>
        <v>661</v>
      </c>
      <c r="X45" s="235">
        <v>0.21800000000000017</v>
      </c>
      <c r="Y45" s="236">
        <v>48.553261694536026</v>
      </c>
      <c r="Z45" s="234">
        <v>291</v>
      </c>
      <c r="AA45" s="240">
        <v>9.7018813751875612</v>
      </c>
    </row>
    <row r="46" spans="1:27">
      <c r="A46" s="241" t="s">
        <v>373</v>
      </c>
      <c r="B46" s="242" t="s">
        <v>374</v>
      </c>
      <c r="C46" s="245">
        <v>4718</v>
      </c>
      <c r="D46" s="289">
        <v>1967</v>
      </c>
      <c r="E46" s="289">
        <v>227</v>
      </c>
      <c r="F46" s="245">
        <f t="shared" si="15"/>
        <v>6912</v>
      </c>
      <c r="G46" s="235">
        <v>0.35999999999999882</v>
      </c>
      <c r="H46" s="236">
        <v>35.620036216240329</v>
      </c>
      <c r="I46" s="234">
        <v>2526</v>
      </c>
      <c r="J46" s="236">
        <v>36.546433057451047</v>
      </c>
      <c r="K46" s="246" t="s">
        <v>375</v>
      </c>
      <c r="L46" s="245">
        <v>0</v>
      </c>
      <c r="M46" s="289">
        <v>0</v>
      </c>
      <c r="N46" s="289">
        <v>0</v>
      </c>
      <c r="O46" s="245">
        <f t="shared" si="16"/>
        <v>0</v>
      </c>
      <c r="P46" s="235">
        <v>0</v>
      </c>
      <c r="Q46" s="236">
        <v>0</v>
      </c>
      <c r="R46" s="234">
        <v>0</v>
      </c>
      <c r="S46" s="238">
        <v>0</v>
      </c>
      <c r="T46" s="290">
        <v>46</v>
      </c>
      <c r="U46" s="289">
        <v>100</v>
      </c>
      <c r="V46" s="289">
        <v>468</v>
      </c>
      <c r="W46" s="245">
        <f t="shared" si="17"/>
        <v>614</v>
      </c>
      <c r="X46" s="235">
        <v>0.35999999999999965</v>
      </c>
      <c r="Y46" s="236">
        <v>52.877514806553087</v>
      </c>
      <c r="Z46" s="234">
        <v>435</v>
      </c>
      <c r="AA46" s="240">
        <v>7.9540696351378619</v>
      </c>
    </row>
    <row r="47" spans="1:27">
      <c r="A47" s="241" t="s">
        <v>377</v>
      </c>
      <c r="B47" s="242" t="s">
        <v>378</v>
      </c>
      <c r="C47" s="245">
        <v>3692</v>
      </c>
      <c r="D47" s="289">
        <v>673</v>
      </c>
      <c r="E47" s="289">
        <v>163</v>
      </c>
      <c r="F47" s="245">
        <f t="shared" si="15"/>
        <v>4528</v>
      </c>
      <c r="G47" s="235">
        <v>0.5930000000000023</v>
      </c>
      <c r="H47" s="236">
        <v>37.295028841334599</v>
      </c>
      <c r="I47" s="234">
        <v>2143</v>
      </c>
      <c r="J47" s="236">
        <v>44.940299856543341</v>
      </c>
      <c r="K47" s="246" t="s">
        <v>379</v>
      </c>
      <c r="L47" s="245">
        <v>0</v>
      </c>
      <c r="M47" s="289">
        <v>0</v>
      </c>
      <c r="N47" s="289">
        <v>0</v>
      </c>
      <c r="O47" s="245">
        <f t="shared" si="16"/>
        <v>0</v>
      </c>
      <c r="P47" s="235">
        <v>0</v>
      </c>
      <c r="Q47" s="236">
        <v>0</v>
      </c>
      <c r="R47" s="234">
        <v>0</v>
      </c>
      <c r="S47" s="238">
        <v>0</v>
      </c>
      <c r="T47" s="290">
        <v>187</v>
      </c>
      <c r="U47" s="289">
        <v>0</v>
      </c>
      <c r="V47" s="289">
        <v>509</v>
      </c>
      <c r="W47" s="245">
        <f t="shared" si="17"/>
        <v>696</v>
      </c>
      <c r="X47" s="235">
        <v>0.59299999999999931</v>
      </c>
      <c r="Y47" s="236">
        <v>61.065678352028591</v>
      </c>
      <c r="Z47" s="234">
        <v>560</v>
      </c>
      <c r="AA47" s="240">
        <v>14.548760128279095</v>
      </c>
    </row>
    <row r="48" spans="1:27">
      <c r="A48" s="241" t="s">
        <v>381</v>
      </c>
      <c r="B48" s="242" t="s">
        <v>382</v>
      </c>
      <c r="C48" s="245">
        <v>6883</v>
      </c>
      <c r="D48" s="289">
        <v>992</v>
      </c>
      <c r="E48" s="289">
        <v>278</v>
      </c>
      <c r="F48" s="245">
        <f t="shared" si="15"/>
        <v>8153</v>
      </c>
      <c r="G48" s="235">
        <v>0.97799999999999476</v>
      </c>
      <c r="H48" s="236">
        <v>37.516002414623038</v>
      </c>
      <c r="I48" s="234">
        <v>4764</v>
      </c>
      <c r="J48" s="236">
        <v>48.707098953414736</v>
      </c>
      <c r="K48" s="246" t="s">
        <v>383</v>
      </c>
      <c r="L48" s="245">
        <v>4</v>
      </c>
      <c r="M48" s="289">
        <v>0</v>
      </c>
      <c r="N48" s="289">
        <v>0</v>
      </c>
      <c r="O48" s="245">
        <f t="shared" si="16"/>
        <v>4</v>
      </c>
      <c r="P48" s="235">
        <v>0.81899999999999995</v>
      </c>
      <c r="Q48" s="236">
        <v>18.5</v>
      </c>
      <c r="R48" s="234">
        <v>1</v>
      </c>
      <c r="S48" s="238">
        <v>27.529249182360694</v>
      </c>
      <c r="T48" s="290">
        <v>93</v>
      </c>
      <c r="U48" s="289">
        <v>0</v>
      </c>
      <c r="V48" s="289">
        <v>474</v>
      </c>
      <c r="W48" s="245">
        <f t="shared" si="17"/>
        <v>567</v>
      </c>
      <c r="X48" s="235">
        <v>0.97799999999999787</v>
      </c>
      <c r="Y48" s="236">
        <v>39.374114715341342</v>
      </c>
      <c r="Z48" s="234">
        <v>378</v>
      </c>
      <c r="AA48" s="240">
        <v>10.888476013854927</v>
      </c>
    </row>
    <row r="49" spans="1:27">
      <c r="A49" s="241" t="s">
        <v>385</v>
      </c>
      <c r="B49" s="242" t="s">
        <v>386</v>
      </c>
      <c r="C49" s="245">
        <v>2305</v>
      </c>
      <c r="D49" s="289">
        <v>447</v>
      </c>
      <c r="E49" s="289">
        <v>114</v>
      </c>
      <c r="F49" s="245">
        <f t="shared" si="15"/>
        <v>2866</v>
      </c>
      <c r="G49" s="235">
        <v>1.6120000000000005</v>
      </c>
      <c r="H49" s="236">
        <v>38.702072201298463</v>
      </c>
      <c r="I49" s="234">
        <v>2102</v>
      </c>
      <c r="J49" s="236">
        <v>73.347281451162303</v>
      </c>
      <c r="K49" s="246" t="s">
        <v>387</v>
      </c>
      <c r="L49" s="245">
        <v>0</v>
      </c>
      <c r="M49" s="289">
        <v>0</v>
      </c>
      <c r="N49" s="289">
        <v>0</v>
      </c>
      <c r="O49" s="245">
        <f t="shared" si="16"/>
        <v>0</v>
      </c>
      <c r="P49" s="235">
        <v>0</v>
      </c>
      <c r="Q49" s="236">
        <v>0</v>
      </c>
      <c r="R49" s="234">
        <v>0</v>
      </c>
      <c r="S49" s="238">
        <v>0</v>
      </c>
      <c r="T49" s="290">
        <v>2</v>
      </c>
      <c r="U49" s="289">
        <v>0</v>
      </c>
      <c r="V49" s="289">
        <v>201</v>
      </c>
      <c r="W49" s="245">
        <f t="shared" si="17"/>
        <v>203</v>
      </c>
      <c r="X49" s="235">
        <v>1.6120000000000014</v>
      </c>
      <c r="Y49" s="236">
        <v>57.542822357142875</v>
      </c>
      <c r="Z49" s="234">
        <v>301</v>
      </c>
      <c r="AA49" s="240">
        <v>16.441521495554522</v>
      </c>
    </row>
    <row r="50" spans="1:27">
      <c r="A50" s="241" t="s">
        <v>389</v>
      </c>
      <c r="B50" s="242" t="s">
        <v>390</v>
      </c>
      <c r="C50" s="245">
        <v>1290</v>
      </c>
      <c r="D50" s="289">
        <v>165</v>
      </c>
      <c r="E50" s="289">
        <v>148</v>
      </c>
      <c r="F50" s="245">
        <f t="shared" si="15"/>
        <v>1603</v>
      </c>
      <c r="G50" s="235">
        <v>2.6579999999999995</v>
      </c>
      <c r="H50" s="236">
        <v>33.041336552570812</v>
      </c>
      <c r="I50" s="234">
        <v>1117</v>
      </c>
      <c r="J50" s="236">
        <v>69.709114129556966</v>
      </c>
      <c r="K50" s="246" t="s">
        <v>391</v>
      </c>
      <c r="L50" s="245">
        <v>0</v>
      </c>
      <c r="M50" s="289">
        <v>0</v>
      </c>
      <c r="N50" s="289">
        <v>0</v>
      </c>
      <c r="O50" s="245">
        <f t="shared" si="16"/>
        <v>0</v>
      </c>
      <c r="P50" s="235">
        <v>4.6920000000000002</v>
      </c>
      <c r="Q50" s="236">
        <v>14.1</v>
      </c>
      <c r="R50" s="234">
        <v>14</v>
      </c>
      <c r="S50" s="238">
        <v>40.335639564961781</v>
      </c>
      <c r="T50" s="290">
        <v>0</v>
      </c>
      <c r="U50" s="289">
        <v>0</v>
      </c>
      <c r="V50" s="289">
        <v>0</v>
      </c>
      <c r="W50" s="245">
        <f t="shared" si="17"/>
        <v>0</v>
      </c>
      <c r="X50" s="235">
        <v>2.6580000000000004</v>
      </c>
      <c r="Y50" s="236">
        <v>20.079339602299008</v>
      </c>
      <c r="Z50" s="234">
        <v>0</v>
      </c>
      <c r="AA50" s="240">
        <v>11.751726752694463</v>
      </c>
    </row>
    <row r="51" spans="1:27">
      <c r="A51" s="241" t="s">
        <v>393</v>
      </c>
      <c r="B51" s="242" t="s">
        <v>394</v>
      </c>
      <c r="C51" s="245">
        <v>825</v>
      </c>
      <c r="D51" s="289">
        <v>98</v>
      </c>
      <c r="E51" s="289">
        <v>23</v>
      </c>
      <c r="F51" s="245">
        <f t="shared" si="15"/>
        <v>946</v>
      </c>
      <c r="G51" s="235">
        <v>4.3809999999999985</v>
      </c>
      <c r="H51" s="236">
        <v>35.536090715778748</v>
      </c>
      <c r="I51" s="234">
        <v>792</v>
      </c>
      <c r="J51" s="236">
        <v>83.746906308534463</v>
      </c>
      <c r="K51" s="246" t="s">
        <v>395</v>
      </c>
      <c r="L51" s="245">
        <v>0</v>
      </c>
      <c r="M51" s="289">
        <v>34</v>
      </c>
      <c r="N51" s="289">
        <v>2</v>
      </c>
      <c r="O51" s="245">
        <f t="shared" si="16"/>
        <v>36</v>
      </c>
      <c r="P51" s="235">
        <v>0</v>
      </c>
      <c r="Q51" s="236">
        <v>0</v>
      </c>
      <c r="R51" s="234">
        <v>0</v>
      </c>
      <c r="S51" s="238">
        <v>0</v>
      </c>
      <c r="T51" s="290">
        <v>0</v>
      </c>
      <c r="U51" s="289">
        <v>0</v>
      </c>
      <c r="V51" s="289">
        <v>41</v>
      </c>
      <c r="W51" s="245">
        <f t="shared" si="17"/>
        <v>41</v>
      </c>
      <c r="X51" s="235">
        <v>4.3810000000000011</v>
      </c>
      <c r="Y51" s="236">
        <v>49.954717752969792</v>
      </c>
      <c r="Z51" s="234">
        <v>67</v>
      </c>
      <c r="AA51" s="240">
        <v>6.5285147379879866</v>
      </c>
    </row>
    <row r="52" spans="1:27">
      <c r="A52" s="241" t="s">
        <v>397</v>
      </c>
      <c r="B52" s="242" t="s">
        <v>398</v>
      </c>
      <c r="C52" s="245">
        <v>920</v>
      </c>
      <c r="D52" s="289">
        <v>56</v>
      </c>
      <c r="E52" s="289">
        <v>15</v>
      </c>
      <c r="F52" s="245">
        <f t="shared" si="15"/>
        <v>991</v>
      </c>
      <c r="G52" s="235">
        <v>7.2220000000000111</v>
      </c>
      <c r="H52" s="236">
        <v>37.604685861370022</v>
      </c>
      <c r="I52" s="234">
        <v>1084</v>
      </c>
      <c r="J52" s="236">
        <v>109.3287687575116</v>
      </c>
      <c r="K52" s="246" t="s">
        <v>399</v>
      </c>
      <c r="L52" s="245">
        <v>0</v>
      </c>
      <c r="M52" s="289">
        <v>0</v>
      </c>
      <c r="N52" s="289">
        <v>0</v>
      </c>
      <c r="O52" s="245">
        <f t="shared" si="16"/>
        <v>0</v>
      </c>
      <c r="P52" s="235">
        <v>0</v>
      </c>
      <c r="Q52" s="236">
        <v>0</v>
      </c>
      <c r="R52" s="234">
        <v>0</v>
      </c>
      <c r="S52" s="238">
        <v>0</v>
      </c>
      <c r="T52" s="290">
        <v>0</v>
      </c>
      <c r="U52" s="289">
        <v>0</v>
      </c>
      <c r="V52" s="289">
        <v>0</v>
      </c>
      <c r="W52" s="245">
        <f t="shared" si="17"/>
        <v>0</v>
      </c>
      <c r="X52" s="235">
        <v>0</v>
      </c>
      <c r="Y52" s="236">
        <v>0</v>
      </c>
      <c r="Z52" s="234">
        <v>0</v>
      </c>
      <c r="AA52" s="240">
        <v>0</v>
      </c>
    </row>
    <row r="53" spans="1:27">
      <c r="A53" s="241" t="s">
        <v>401</v>
      </c>
      <c r="B53" s="242" t="s">
        <v>402</v>
      </c>
      <c r="C53" s="245">
        <v>173</v>
      </c>
      <c r="D53" s="289">
        <v>18</v>
      </c>
      <c r="E53" s="289">
        <v>1</v>
      </c>
      <c r="F53" s="245">
        <f t="shared" si="15"/>
        <v>192</v>
      </c>
      <c r="G53" s="248">
        <v>11.904000000000012</v>
      </c>
      <c r="H53" s="236">
        <v>32.3337711357457</v>
      </c>
      <c r="I53" s="234">
        <v>229</v>
      </c>
      <c r="J53" s="236">
        <v>119.28570132940709</v>
      </c>
      <c r="K53" s="246" t="s">
        <v>403</v>
      </c>
      <c r="L53" s="245">
        <v>0</v>
      </c>
      <c r="M53" s="289">
        <v>0</v>
      </c>
      <c r="N53" s="289">
        <v>0</v>
      </c>
      <c r="O53" s="245">
        <f t="shared" si="16"/>
        <v>0</v>
      </c>
      <c r="P53" s="235">
        <v>0</v>
      </c>
      <c r="Q53" s="236">
        <v>0</v>
      </c>
      <c r="R53" s="234">
        <v>0</v>
      </c>
      <c r="S53" s="238">
        <v>0</v>
      </c>
      <c r="T53" s="290">
        <v>0</v>
      </c>
      <c r="U53" s="289">
        <v>0</v>
      </c>
      <c r="V53" s="289">
        <v>0</v>
      </c>
      <c r="W53" s="245">
        <f t="shared" si="17"/>
        <v>0</v>
      </c>
      <c r="X53" s="235">
        <v>0</v>
      </c>
      <c r="Y53" s="236">
        <v>0</v>
      </c>
      <c r="Z53" s="234">
        <v>0</v>
      </c>
      <c r="AA53" s="240">
        <v>0</v>
      </c>
    </row>
    <row r="54" spans="1:27">
      <c r="A54" s="241" t="s">
        <v>405</v>
      </c>
      <c r="B54" s="242" t="s">
        <v>406</v>
      </c>
      <c r="C54" s="245">
        <v>77</v>
      </c>
      <c r="D54" s="289">
        <v>32</v>
      </c>
      <c r="E54" s="289">
        <v>0</v>
      </c>
      <c r="F54" s="245">
        <f t="shared" si="15"/>
        <v>109</v>
      </c>
      <c r="G54" s="248">
        <v>19.623999999999995</v>
      </c>
      <c r="H54" s="236">
        <v>35.153379181234534</v>
      </c>
      <c r="I54" s="234">
        <v>184</v>
      </c>
      <c r="J54" s="236">
        <v>168.51728823159658</v>
      </c>
      <c r="K54" s="246" t="s">
        <v>407</v>
      </c>
      <c r="L54" s="245">
        <v>0</v>
      </c>
      <c r="M54" s="289">
        <v>0</v>
      </c>
      <c r="N54" s="289">
        <v>0</v>
      </c>
      <c r="O54" s="245">
        <f t="shared" si="16"/>
        <v>0</v>
      </c>
      <c r="P54" s="235">
        <v>0</v>
      </c>
      <c r="Q54" s="236">
        <v>0</v>
      </c>
      <c r="R54" s="234">
        <v>0</v>
      </c>
      <c r="S54" s="238">
        <v>0</v>
      </c>
      <c r="T54" s="290">
        <v>0</v>
      </c>
      <c r="U54" s="289">
        <v>0</v>
      </c>
      <c r="V54" s="289">
        <v>0</v>
      </c>
      <c r="W54" s="245">
        <f t="shared" si="17"/>
        <v>0</v>
      </c>
      <c r="X54" s="235">
        <v>19.623999999999999</v>
      </c>
      <c r="Y54" s="236">
        <v>3</v>
      </c>
      <c r="Z54" s="234">
        <v>0</v>
      </c>
      <c r="AA54" s="240">
        <v>16.811991147630028</v>
      </c>
    </row>
    <row r="55" spans="1:27">
      <c r="A55" s="241" t="s">
        <v>409</v>
      </c>
      <c r="B55" s="242" t="s">
        <v>410</v>
      </c>
      <c r="C55" s="245">
        <v>6</v>
      </c>
      <c r="D55" s="289">
        <v>0</v>
      </c>
      <c r="E55" s="289">
        <v>0</v>
      </c>
      <c r="F55" s="245">
        <f t="shared" si="15"/>
        <v>6</v>
      </c>
      <c r="G55" s="248">
        <v>32.347999999999999</v>
      </c>
      <c r="H55" s="236">
        <v>36.743697702306967</v>
      </c>
      <c r="I55" s="234">
        <v>10</v>
      </c>
      <c r="J55" s="236">
        <v>169.67720163725019</v>
      </c>
      <c r="K55" s="246" t="s">
        <v>411</v>
      </c>
      <c r="L55" s="245">
        <v>0</v>
      </c>
      <c r="M55" s="289">
        <v>0</v>
      </c>
      <c r="N55" s="289">
        <v>0</v>
      </c>
      <c r="O55" s="245">
        <f t="shared" si="16"/>
        <v>0</v>
      </c>
      <c r="P55" s="235">
        <v>0</v>
      </c>
      <c r="Q55" s="236">
        <v>0</v>
      </c>
      <c r="R55" s="234">
        <v>0</v>
      </c>
      <c r="S55" s="238">
        <v>0</v>
      </c>
      <c r="T55" s="290">
        <v>0</v>
      </c>
      <c r="U55" s="289">
        <v>0</v>
      </c>
      <c r="V55" s="289">
        <v>0</v>
      </c>
      <c r="W55" s="245">
        <f t="shared" si="17"/>
        <v>0</v>
      </c>
      <c r="X55" s="235">
        <v>0</v>
      </c>
      <c r="Y55" s="236">
        <v>0</v>
      </c>
      <c r="Z55" s="234">
        <v>0</v>
      </c>
      <c r="AA55" s="240">
        <v>0</v>
      </c>
    </row>
    <row r="56" spans="1:27">
      <c r="A56" s="241">
        <v>9</v>
      </c>
      <c r="B56" s="249">
        <v>100</v>
      </c>
      <c r="C56" s="245">
        <v>271</v>
      </c>
      <c r="D56" s="289">
        <v>3</v>
      </c>
      <c r="E56" s="289">
        <v>3</v>
      </c>
      <c r="F56" s="245">
        <f t="shared" si="15"/>
        <v>277</v>
      </c>
      <c r="G56" s="250">
        <v>100</v>
      </c>
      <c r="H56" s="236">
        <v>43.161213585053076</v>
      </c>
      <c r="I56" s="234">
        <v>452</v>
      </c>
      <c r="J56" s="236">
        <v>163.14648648343018</v>
      </c>
      <c r="K56" s="246" t="s">
        <v>413</v>
      </c>
      <c r="L56" s="245">
        <v>0</v>
      </c>
      <c r="M56" s="289">
        <v>0</v>
      </c>
      <c r="N56" s="289">
        <v>0</v>
      </c>
      <c r="O56" s="245">
        <f t="shared" si="16"/>
        <v>0</v>
      </c>
      <c r="P56" s="235">
        <v>0</v>
      </c>
      <c r="Q56" s="236">
        <v>0</v>
      </c>
      <c r="R56" s="234">
        <v>0</v>
      </c>
      <c r="S56" s="238">
        <v>0</v>
      </c>
      <c r="T56" s="290">
        <v>0</v>
      </c>
      <c r="U56" s="289">
        <v>0</v>
      </c>
      <c r="V56" s="289">
        <v>0</v>
      </c>
      <c r="W56" s="245">
        <f t="shared" si="17"/>
        <v>0</v>
      </c>
      <c r="X56" s="250">
        <v>0</v>
      </c>
      <c r="Y56" s="236">
        <v>0</v>
      </c>
      <c r="Z56" s="234">
        <v>0</v>
      </c>
      <c r="AA56" s="240">
        <v>0</v>
      </c>
    </row>
    <row r="57" spans="1:27">
      <c r="A57" s="241" t="s">
        <v>414</v>
      </c>
      <c r="B57" s="249">
        <v>100</v>
      </c>
      <c r="C57" s="291">
        <v>0</v>
      </c>
      <c r="D57" s="289">
        <v>0</v>
      </c>
      <c r="E57" s="289">
        <v>0</v>
      </c>
      <c r="F57" s="252">
        <f t="shared" si="15"/>
        <v>0</v>
      </c>
      <c r="G57" s="235">
        <v>0</v>
      </c>
      <c r="H57" s="236">
        <v>0</v>
      </c>
      <c r="I57" s="234">
        <v>0</v>
      </c>
      <c r="J57" s="236">
        <v>0</v>
      </c>
      <c r="K57" s="246" t="s">
        <v>415</v>
      </c>
      <c r="L57" s="291">
        <v>0</v>
      </c>
      <c r="M57" s="289">
        <v>0</v>
      </c>
      <c r="N57" s="289">
        <v>0</v>
      </c>
      <c r="O57" s="252">
        <f t="shared" si="16"/>
        <v>0</v>
      </c>
      <c r="P57" s="235">
        <v>0</v>
      </c>
      <c r="Q57" s="236">
        <v>0</v>
      </c>
      <c r="R57" s="234">
        <v>0</v>
      </c>
      <c r="S57" s="238">
        <v>0</v>
      </c>
      <c r="T57" s="290">
        <v>0</v>
      </c>
      <c r="U57" s="289">
        <v>0</v>
      </c>
      <c r="V57" s="289">
        <v>0</v>
      </c>
      <c r="W57" s="252">
        <f t="shared" si="17"/>
        <v>0</v>
      </c>
      <c r="X57" s="253">
        <v>0</v>
      </c>
      <c r="Y57" s="236">
        <v>0</v>
      </c>
      <c r="Z57" s="234">
        <v>0</v>
      </c>
      <c r="AA57" s="240">
        <v>0</v>
      </c>
    </row>
    <row r="58" spans="1:27">
      <c r="A58" s="254">
        <v>10</v>
      </c>
      <c r="B58" s="255">
        <v>100</v>
      </c>
      <c r="C58" s="292">
        <v>0</v>
      </c>
      <c r="D58" s="293">
        <v>0</v>
      </c>
      <c r="E58" s="293">
        <v>0</v>
      </c>
      <c r="F58" s="258">
        <f t="shared" si="15"/>
        <v>0</v>
      </c>
      <c r="G58" s="259">
        <v>0</v>
      </c>
      <c r="H58" s="260">
        <v>0</v>
      </c>
      <c r="I58" s="261">
        <v>0</v>
      </c>
      <c r="J58" s="260">
        <v>0</v>
      </c>
      <c r="K58" s="262" t="s">
        <v>416</v>
      </c>
      <c r="L58" s="292">
        <v>0</v>
      </c>
      <c r="M58" s="293">
        <v>0</v>
      </c>
      <c r="N58" s="293">
        <v>0</v>
      </c>
      <c r="O58" s="258">
        <f t="shared" si="16"/>
        <v>0</v>
      </c>
      <c r="P58" s="259">
        <v>0</v>
      </c>
      <c r="Q58" s="260">
        <v>0</v>
      </c>
      <c r="R58" s="263">
        <v>0</v>
      </c>
      <c r="S58" s="264">
        <v>0</v>
      </c>
      <c r="T58" s="294">
        <v>0</v>
      </c>
      <c r="U58" s="293">
        <v>0</v>
      </c>
      <c r="V58" s="293">
        <v>0</v>
      </c>
      <c r="W58" s="258">
        <f t="shared" si="17"/>
        <v>0</v>
      </c>
      <c r="X58" s="259">
        <v>0</v>
      </c>
      <c r="Y58" s="260">
        <v>0</v>
      </c>
      <c r="Z58" s="263">
        <v>0</v>
      </c>
      <c r="AA58" s="266">
        <v>0</v>
      </c>
    </row>
    <row r="59" spans="1:27" s="276" customFormat="1" ht="15.75" thickBot="1">
      <c r="A59" s="2421" t="s">
        <v>16</v>
      </c>
      <c r="B59" s="2422"/>
      <c r="C59" s="267">
        <f>SUM(C40:C58)</f>
        <v>31004</v>
      </c>
      <c r="D59" s="267">
        <f>SUM(D40:D58)</f>
        <v>11413</v>
      </c>
      <c r="E59" s="267">
        <f>SUM(E40:E58)</f>
        <v>1655</v>
      </c>
      <c r="F59" s="267">
        <f>SUM(F40:F58)</f>
        <v>44072</v>
      </c>
      <c r="G59" s="268"/>
      <c r="H59" s="268"/>
      <c r="I59" s="269">
        <f>SUM(I40:I58)</f>
        <v>19756</v>
      </c>
      <c r="J59" s="268"/>
      <c r="K59" s="270"/>
      <c r="L59" s="267">
        <f>SUM(L40:L58)</f>
        <v>17529</v>
      </c>
      <c r="M59" s="267">
        <f>SUM(M40:M58)</f>
        <v>3290</v>
      </c>
      <c r="N59" s="267">
        <f>SUM(N40:N58)</f>
        <v>1175</v>
      </c>
      <c r="O59" s="267">
        <f>SUM(O40:O58)</f>
        <v>21994</v>
      </c>
      <c r="P59" s="271"/>
      <c r="Q59" s="271"/>
      <c r="R59" s="272">
        <f>SUM(R40:R58)</f>
        <v>451</v>
      </c>
      <c r="S59" s="271"/>
      <c r="T59" s="273">
        <f>SUM(T40:T58)</f>
        <v>2605</v>
      </c>
      <c r="U59" s="267">
        <f>SUM(U40:U58)</f>
        <v>142</v>
      </c>
      <c r="V59" s="267">
        <f>SUM(V40:V58)</f>
        <v>7027</v>
      </c>
      <c r="W59" s="267">
        <f>SUM(W40:W58)</f>
        <v>9774</v>
      </c>
      <c r="X59" s="271"/>
      <c r="Y59" s="274"/>
      <c r="Z59" s="269">
        <f>SUM(Z40:Z58)</f>
        <v>2998</v>
      </c>
      <c r="AA59" s="275"/>
    </row>
    <row r="60" spans="1:27" ht="15.75" thickBot="1"/>
    <row r="61" spans="1:27" ht="45" customHeight="1" thickBot="1">
      <c r="A61" s="2365" t="s">
        <v>98</v>
      </c>
      <c r="B61" s="2365"/>
      <c r="C61" s="2365"/>
      <c r="D61" s="2365"/>
      <c r="E61" s="2365"/>
      <c r="F61" s="2366"/>
      <c r="G61" s="2444" t="s">
        <v>90</v>
      </c>
      <c r="H61" s="2445"/>
      <c r="I61" s="2444" t="s">
        <v>630</v>
      </c>
      <c r="J61" s="2445"/>
    </row>
    <row r="62" spans="1:27">
      <c r="A62" s="2449" t="s">
        <v>99</v>
      </c>
      <c r="B62" s="2450"/>
      <c r="C62" s="2450"/>
      <c r="D62" s="2450"/>
      <c r="E62" s="2450"/>
      <c r="F62" s="2451"/>
      <c r="G62" s="277"/>
      <c r="H62" s="278">
        <v>7463</v>
      </c>
      <c r="I62" s="277"/>
      <c r="J62" s="278">
        <v>3290</v>
      </c>
    </row>
    <row r="63" spans="1:27">
      <c r="A63" s="2452" t="s">
        <v>22</v>
      </c>
      <c r="B63" s="2453"/>
      <c r="C63" s="2453"/>
      <c r="D63" s="2453"/>
      <c r="E63" s="2453"/>
      <c r="F63" s="2454"/>
      <c r="G63" s="279"/>
      <c r="H63" s="280">
        <v>27019</v>
      </c>
      <c r="I63" s="279"/>
      <c r="J63" s="280">
        <v>11413</v>
      </c>
    </row>
    <row r="64" spans="1:27">
      <c r="A64" s="2446" t="s">
        <v>219</v>
      </c>
      <c r="B64" s="2447"/>
      <c r="C64" s="2447"/>
      <c r="D64" s="2447"/>
      <c r="E64" s="2447"/>
      <c r="F64" s="2448"/>
      <c r="G64" s="281"/>
      <c r="H64" s="282">
        <v>285</v>
      </c>
      <c r="I64" s="281"/>
      <c r="J64" s="282">
        <v>142</v>
      </c>
    </row>
    <row r="65" spans="1:27" ht="15.75" thickBot="1">
      <c r="A65" s="2441" t="s">
        <v>5</v>
      </c>
      <c r="B65" s="2442"/>
      <c r="C65" s="2442"/>
      <c r="D65" s="2442"/>
      <c r="E65" s="2442"/>
      <c r="F65" s="2443"/>
      <c r="G65" s="283"/>
      <c r="H65" s="284">
        <f>SUM(H62:H64)</f>
        <v>34767</v>
      </c>
      <c r="I65" s="285"/>
      <c r="J65" s="286">
        <f>SUM(J62:J64)</f>
        <v>14845</v>
      </c>
    </row>
    <row r="66" spans="1:27" ht="15.75" thickBot="1"/>
    <row r="67" spans="1:27" ht="21" customHeight="1" thickBot="1">
      <c r="A67" s="2437" t="s">
        <v>433</v>
      </c>
      <c r="B67" s="2438"/>
      <c r="C67" s="2438"/>
      <c r="D67" s="2438"/>
      <c r="E67" s="2438"/>
      <c r="F67" s="2438"/>
      <c r="G67" s="2438"/>
      <c r="H67" s="2438"/>
      <c r="I67" s="2438"/>
      <c r="J67" s="2438"/>
      <c r="K67" s="2438"/>
      <c r="L67" s="2438"/>
      <c r="M67" s="2438"/>
      <c r="N67" s="2438"/>
      <c r="O67" s="2438"/>
      <c r="P67" s="2438"/>
      <c r="Q67" s="2438"/>
      <c r="R67" s="2438"/>
      <c r="S67" s="2438"/>
      <c r="T67" s="2438"/>
      <c r="U67" s="2438"/>
      <c r="V67" s="2438"/>
      <c r="W67" s="2438"/>
      <c r="X67" s="2438"/>
      <c r="Y67" s="2438"/>
      <c r="Z67" s="2438"/>
      <c r="AA67" s="2439"/>
    </row>
    <row r="68" spans="1:27" s="225" customFormat="1" ht="18.75" customHeight="1" thickBot="1">
      <c r="A68" s="221" t="s">
        <v>171</v>
      </c>
      <c r="B68" s="222"/>
      <c r="C68" s="222"/>
      <c r="D68" s="222"/>
      <c r="E68" s="222"/>
      <c r="F68" s="222"/>
      <c r="G68" s="222"/>
      <c r="H68" s="223"/>
      <c r="I68" s="223"/>
      <c r="J68" s="223"/>
      <c r="K68" s="223"/>
      <c r="L68" s="223"/>
      <c r="M68" s="223"/>
      <c r="N68" s="223"/>
      <c r="O68" s="223"/>
      <c r="P68" s="223"/>
      <c r="Q68" s="223"/>
      <c r="R68" s="223"/>
      <c r="S68" s="223"/>
      <c r="T68" s="223"/>
      <c r="U68" s="223"/>
      <c r="V68" s="223"/>
      <c r="W68" s="223"/>
      <c r="X68" s="223"/>
      <c r="Y68" s="223"/>
      <c r="Z68" s="223"/>
      <c r="AA68" s="224"/>
    </row>
    <row r="69" spans="1:27" ht="18.75" customHeight="1" thickBot="1">
      <c r="A69" s="2424" t="s">
        <v>474</v>
      </c>
      <c r="B69" s="2423"/>
      <c r="C69" s="2423"/>
      <c r="D69" s="2423"/>
      <c r="E69" s="2423"/>
      <c r="F69" s="2423"/>
      <c r="G69" s="2423"/>
      <c r="H69" s="2423"/>
      <c r="I69" s="2423"/>
      <c r="J69" s="2423"/>
      <c r="K69" s="2425"/>
      <c r="L69" s="2423" t="s">
        <v>473</v>
      </c>
      <c r="M69" s="2423"/>
      <c r="N69" s="2423"/>
      <c r="O69" s="2423"/>
      <c r="P69" s="2423"/>
      <c r="Q69" s="2423"/>
      <c r="R69" s="2423"/>
      <c r="S69" s="2423"/>
      <c r="T69" s="2424" t="s">
        <v>475</v>
      </c>
      <c r="U69" s="2423"/>
      <c r="V69" s="2423"/>
      <c r="W69" s="2423"/>
      <c r="X69" s="2423"/>
      <c r="Y69" s="2423"/>
      <c r="Z69" s="2423"/>
      <c r="AA69" s="2425"/>
    </row>
    <row r="70" spans="1:27" ht="18.75" customHeight="1">
      <c r="A70" s="2426" t="s">
        <v>346</v>
      </c>
      <c r="B70" s="2428" t="s">
        <v>347</v>
      </c>
      <c r="C70" s="2432" t="s">
        <v>629</v>
      </c>
      <c r="D70" s="2433"/>
      <c r="E70" s="2433"/>
      <c r="F70" s="2434"/>
      <c r="G70" s="2428" t="s">
        <v>422</v>
      </c>
      <c r="H70" s="2428" t="s">
        <v>423</v>
      </c>
      <c r="I70" s="2428" t="s">
        <v>350</v>
      </c>
      <c r="J70" s="2428" t="s">
        <v>351</v>
      </c>
      <c r="K70" s="2430" t="s">
        <v>352</v>
      </c>
      <c r="L70" s="2432" t="s">
        <v>629</v>
      </c>
      <c r="M70" s="2433"/>
      <c r="N70" s="2433"/>
      <c r="O70" s="2434"/>
      <c r="P70" s="2428" t="s">
        <v>422</v>
      </c>
      <c r="Q70" s="2428" t="s">
        <v>423</v>
      </c>
      <c r="R70" s="2428" t="s">
        <v>350</v>
      </c>
      <c r="S70" s="2435" t="s">
        <v>351</v>
      </c>
      <c r="T70" s="2440" t="s">
        <v>629</v>
      </c>
      <c r="U70" s="2433"/>
      <c r="V70" s="2433"/>
      <c r="W70" s="2434"/>
      <c r="X70" s="2428" t="s">
        <v>422</v>
      </c>
      <c r="Y70" s="2428" t="s">
        <v>423</v>
      </c>
      <c r="Z70" s="2428" t="s">
        <v>350</v>
      </c>
      <c r="AA70" s="2430" t="s">
        <v>351</v>
      </c>
    </row>
    <row r="71" spans="1:27" ht="36.75" customHeight="1">
      <c r="A71" s="2427"/>
      <c r="B71" s="2429"/>
      <c r="C71" s="226" t="s">
        <v>448</v>
      </c>
      <c r="D71" s="227" t="s">
        <v>471</v>
      </c>
      <c r="E71" s="227" t="s">
        <v>472</v>
      </c>
      <c r="F71" s="228" t="s">
        <v>5</v>
      </c>
      <c r="G71" s="2429"/>
      <c r="H71" s="2429"/>
      <c r="I71" s="2429"/>
      <c r="J71" s="2429"/>
      <c r="K71" s="2431"/>
      <c r="L71" s="226" t="s">
        <v>448</v>
      </c>
      <c r="M71" s="227" t="s">
        <v>471</v>
      </c>
      <c r="N71" s="227" t="s">
        <v>472</v>
      </c>
      <c r="O71" s="228" t="s">
        <v>5</v>
      </c>
      <c r="P71" s="2429"/>
      <c r="Q71" s="2429"/>
      <c r="R71" s="2429"/>
      <c r="S71" s="2436"/>
      <c r="T71" s="229" t="s">
        <v>448</v>
      </c>
      <c r="U71" s="227" t="s">
        <v>471</v>
      </c>
      <c r="V71" s="227" t="s">
        <v>472</v>
      </c>
      <c r="W71" s="228" t="s">
        <v>5</v>
      </c>
      <c r="X71" s="2429"/>
      <c r="Y71" s="2429"/>
      <c r="Z71" s="2429"/>
      <c r="AA71" s="2431"/>
    </row>
    <row r="72" spans="1:27">
      <c r="A72" s="230">
        <v>1</v>
      </c>
      <c r="B72" s="231" t="s">
        <v>353</v>
      </c>
      <c r="C72" s="295"/>
      <c r="D72" s="296"/>
      <c r="E72" s="296"/>
      <c r="F72" s="234">
        <f t="shared" ref="F72:F90" si="18">SUM(C72:E72)</f>
        <v>0</v>
      </c>
      <c r="G72" s="235">
        <v>2.9999999999999988E-2</v>
      </c>
      <c r="H72" s="236">
        <v>25.913968801619614</v>
      </c>
      <c r="I72" s="234">
        <v>4</v>
      </c>
      <c r="J72" s="236">
        <v>4.279776730615783</v>
      </c>
      <c r="K72" s="237" t="s">
        <v>354</v>
      </c>
      <c r="L72" s="295"/>
      <c r="M72" s="296"/>
      <c r="N72" s="296"/>
      <c r="O72" s="234">
        <f t="shared" ref="O72:O90" si="19">SUM(L72:N72)</f>
        <v>0</v>
      </c>
      <c r="P72" s="235">
        <v>8.0000000000000002E-3</v>
      </c>
      <c r="Q72" s="236">
        <v>11.874863948662234</v>
      </c>
      <c r="R72" s="234">
        <v>218</v>
      </c>
      <c r="S72" s="238">
        <v>1.3839698917761163</v>
      </c>
      <c r="T72" s="297"/>
      <c r="U72" s="296"/>
      <c r="V72" s="296"/>
      <c r="W72" s="234">
        <f t="shared" ref="W72:W90" si="20">SUM(T72:V72)</f>
        <v>0</v>
      </c>
      <c r="X72" s="235">
        <v>3.0000000000000002E-2</v>
      </c>
      <c r="Y72" s="236">
        <v>34.262708592023159</v>
      </c>
      <c r="Z72" s="234">
        <v>32</v>
      </c>
      <c r="AA72" s="240">
        <v>12.828256853468341</v>
      </c>
    </row>
    <row r="73" spans="1:27">
      <c r="A73" s="241" t="s">
        <v>356</v>
      </c>
      <c r="B73" s="242" t="s">
        <v>357</v>
      </c>
      <c r="C73" s="298"/>
      <c r="D73" s="299"/>
      <c r="E73" s="299"/>
      <c r="F73" s="245">
        <f t="shared" si="18"/>
        <v>0</v>
      </c>
      <c r="G73" s="235">
        <v>3.9000000000000014E-2</v>
      </c>
      <c r="H73" s="236">
        <v>18.119506374968619</v>
      </c>
      <c r="I73" s="234">
        <v>1</v>
      </c>
      <c r="J73" s="236">
        <v>3.3080232772408968</v>
      </c>
      <c r="K73" s="246" t="s">
        <v>121</v>
      </c>
      <c r="L73" s="298"/>
      <c r="M73" s="299"/>
      <c r="N73" s="299"/>
      <c r="O73" s="245">
        <f t="shared" si="19"/>
        <v>0</v>
      </c>
      <c r="P73" s="235">
        <v>1.3999999999999992E-2</v>
      </c>
      <c r="Q73" s="236">
        <v>13.481891670581817</v>
      </c>
      <c r="R73" s="234">
        <v>146</v>
      </c>
      <c r="S73" s="238">
        <v>0.87318440145288212</v>
      </c>
      <c r="T73" s="300"/>
      <c r="U73" s="299"/>
      <c r="V73" s="299"/>
      <c r="W73" s="245">
        <f t="shared" si="20"/>
        <v>0</v>
      </c>
      <c r="X73" s="235">
        <v>3.8999999999999951E-2</v>
      </c>
      <c r="Y73" s="236">
        <v>41.991794616338559</v>
      </c>
      <c r="Z73" s="234">
        <v>134</v>
      </c>
      <c r="AA73" s="240">
        <v>3.3183716745131151</v>
      </c>
    </row>
    <row r="74" spans="1:27">
      <c r="A74" s="241" t="s">
        <v>359</v>
      </c>
      <c r="B74" s="242" t="s">
        <v>360</v>
      </c>
      <c r="C74" s="298"/>
      <c r="D74" s="299"/>
      <c r="E74" s="299"/>
      <c r="F74" s="245">
        <f t="shared" si="18"/>
        <v>0</v>
      </c>
      <c r="G74" s="235">
        <v>4.8999999999999981E-2</v>
      </c>
      <c r="H74" s="236">
        <v>31.105852265791103</v>
      </c>
      <c r="I74" s="234">
        <v>59</v>
      </c>
      <c r="J74" s="236">
        <v>14.166105334551728</v>
      </c>
      <c r="K74" s="246" t="s">
        <v>120</v>
      </c>
      <c r="L74" s="298"/>
      <c r="M74" s="299"/>
      <c r="N74" s="299"/>
      <c r="O74" s="245">
        <f t="shared" si="19"/>
        <v>0</v>
      </c>
      <c r="P74" s="235">
        <v>2.5000000000000015E-2</v>
      </c>
      <c r="Q74" s="236">
        <v>17.371160748824003</v>
      </c>
      <c r="R74" s="234">
        <v>71</v>
      </c>
      <c r="S74" s="238">
        <v>4.1300526715637096</v>
      </c>
      <c r="T74" s="300"/>
      <c r="U74" s="299"/>
      <c r="V74" s="299"/>
      <c r="W74" s="245">
        <f t="shared" si="20"/>
        <v>0</v>
      </c>
      <c r="X74" s="235">
        <v>4.8999999999999967E-2</v>
      </c>
      <c r="Y74" s="236">
        <v>46.458927009181771</v>
      </c>
      <c r="Z74" s="234">
        <v>139</v>
      </c>
      <c r="AA74" s="240">
        <v>17.030307584284198</v>
      </c>
    </row>
    <row r="75" spans="1:27">
      <c r="A75" s="241" t="s">
        <v>362</v>
      </c>
      <c r="B75" s="242" t="s">
        <v>363</v>
      </c>
      <c r="C75" s="298"/>
      <c r="D75" s="299"/>
      <c r="E75" s="299"/>
      <c r="F75" s="245">
        <f t="shared" si="18"/>
        <v>0</v>
      </c>
      <c r="G75" s="235">
        <v>8.0000000000000029E-2</v>
      </c>
      <c r="H75" s="236">
        <v>40.010840598018</v>
      </c>
      <c r="I75" s="234">
        <v>518</v>
      </c>
      <c r="J75" s="236">
        <v>19.388352101980313</v>
      </c>
      <c r="K75" s="246" t="s">
        <v>214</v>
      </c>
      <c r="L75" s="298"/>
      <c r="M75" s="299"/>
      <c r="N75" s="299"/>
      <c r="O75" s="245">
        <f t="shared" si="19"/>
        <v>0</v>
      </c>
      <c r="P75" s="235">
        <v>4.4999999999999998E-2</v>
      </c>
      <c r="Q75" s="236">
        <v>13.337515003154738</v>
      </c>
      <c r="R75" s="234">
        <v>1</v>
      </c>
      <c r="S75" s="238">
        <v>2.3025049965808231</v>
      </c>
      <c r="T75" s="300"/>
      <c r="U75" s="299"/>
      <c r="V75" s="299"/>
      <c r="W75" s="245">
        <f t="shared" si="20"/>
        <v>0</v>
      </c>
      <c r="X75" s="235">
        <v>7.9999999999999905E-2</v>
      </c>
      <c r="Y75" s="236">
        <v>32.581899923603473</v>
      </c>
      <c r="Z75" s="234">
        <v>362</v>
      </c>
      <c r="AA75" s="240">
        <v>1.4153361126011119</v>
      </c>
    </row>
    <row r="76" spans="1:27">
      <c r="A76" s="241" t="s">
        <v>365</v>
      </c>
      <c r="B76" s="242" t="s">
        <v>366</v>
      </c>
      <c r="C76" s="298"/>
      <c r="D76" s="299"/>
      <c r="E76" s="299"/>
      <c r="F76" s="245">
        <f t="shared" si="18"/>
        <v>0</v>
      </c>
      <c r="G76" s="235">
        <v>0.13199999999999998</v>
      </c>
      <c r="H76" s="236">
        <v>40.758245350873523</v>
      </c>
      <c r="I76" s="234">
        <v>2012</v>
      </c>
      <c r="J76" s="236">
        <v>26.833376971757708</v>
      </c>
      <c r="K76" s="246" t="s">
        <v>367</v>
      </c>
      <c r="L76" s="298"/>
      <c r="M76" s="299"/>
      <c r="N76" s="299"/>
      <c r="O76" s="245">
        <f t="shared" si="19"/>
        <v>0</v>
      </c>
      <c r="P76" s="235">
        <v>0</v>
      </c>
      <c r="Q76" s="236">
        <v>0</v>
      </c>
      <c r="R76" s="234">
        <v>0</v>
      </c>
      <c r="S76" s="238">
        <v>0</v>
      </c>
      <c r="T76" s="300"/>
      <c r="U76" s="299"/>
      <c r="V76" s="299"/>
      <c r="W76" s="245">
        <f t="shared" si="20"/>
        <v>0</v>
      </c>
      <c r="X76" s="235">
        <v>0.13199999999999987</v>
      </c>
      <c r="Y76" s="236">
        <v>48.941588790883721</v>
      </c>
      <c r="Z76" s="234">
        <v>325</v>
      </c>
      <c r="AA76" s="240">
        <v>10.009124056021683</v>
      </c>
    </row>
    <row r="77" spans="1:27">
      <c r="A77" s="241" t="s">
        <v>369</v>
      </c>
      <c r="B77" s="242" t="s">
        <v>370</v>
      </c>
      <c r="C77" s="298"/>
      <c r="D77" s="299"/>
      <c r="E77" s="299"/>
      <c r="F77" s="245">
        <f t="shared" si="18"/>
        <v>0</v>
      </c>
      <c r="G77" s="235">
        <v>0.21800000000000003</v>
      </c>
      <c r="H77" s="236">
        <v>37.010055446195111</v>
      </c>
      <c r="I77" s="234">
        <v>2079</v>
      </c>
      <c r="J77" s="236">
        <v>29.28889986873417</v>
      </c>
      <c r="K77" s="246" t="s">
        <v>371</v>
      </c>
      <c r="L77" s="298"/>
      <c r="M77" s="299"/>
      <c r="N77" s="299"/>
      <c r="O77" s="245">
        <f t="shared" si="19"/>
        <v>0</v>
      </c>
      <c r="P77" s="235">
        <v>0</v>
      </c>
      <c r="Q77" s="236">
        <v>0</v>
      </c>
      <c r="R77" s="234">
        <v>0</v>
      </c>
      <c r="S77" s="238">
        <v>0</v>
      </c>
      <c r="T77" s="300"/>
      <c r="U77" s="299"/>
      <c r="V77" s="299"/>
      <c r="W77" s="245">
        <f t="shared" si="20"/>
        <v>0</v>
      </c>
      <c r="X77" s="235">
        <v>0.218</v>
      </c>
      <c r="Y77" s="236">
        <v>39.678126723696302</v>
      </c>
      <c r="Z77" s="234">
        <v>414</v>
      </c>
      <c r="AA77" s="240">
        <v>6.8438371671780898</v>
      </c>
    </row>
    <row r="78" spans="1:27">
      <c r="A78" s="241" t="s">
        <v>373</v>
      </c>
      <c r="B78" s="242" t="s">
        <v>374</v>
      </c>
      <c r="C78" s="298"/>
      <c r="D78" s="299"/>
      <c r="E78" s="299"/>
      <c r="F78" s="245">
        <f t="shared" si="18"/>
        <v>0</v>
      </c>
      <c r="G78" s="235">
        <v>0.35999999999999893</v>
      </c>
      <c r="H78" s="236">
        <v>34.277878178828857</v>
      </c>
      <c r="I78" s="234">
        <v>2473</v>
      </c>
      <c r="J78" s="236">
        <v>35.440367203865279</v>
      </c>
      <c r="K78" s="246" t="s">
        <v>375</v>
      </c>
      <c r="L78" s="298"/>
      <c r="M78" s="299"/>
      <c r="N78" s="299"/>
      <c r="O78" s="245">
        <f t="shared" si="19"/>
        <v>0</v>
      </c>
      <c r="P78" s="235">
        <v>0</v>
      </c>
      <c r="Q78" s="236">
        <v>0</v>
      </c>
      <c r="R78" s="234">
        <v>0</v>
      </c>
      <c r="S78" s="238">
        <v>0</v>
      </c>
      <c r="T78" s="300"/>
      <c r="U78" s="299"/>
      <c r="V78" s="299"/>
      <c r="W78" s="245">
        <f t="shared" si="20"/>
        <v>0</v>
      </c>
      <c r="X78" s="235">
        <v>0.35999999999999954</v>
      </c>
      <c r="Y78" s="236">
        <v>53.482362850301108</v>
      </c>
      <c r="Z78" s="234">
        <v>301</v>
      </c>
      <c r="AA78" s="240">
        <v>10.865548100395673</v>
      </c>
    </row>
    <row r="79" spans="1:27">
      <c r="A79" s="241" t="s">
        <v>377</v>
      </c>
      <c r="B79" s="242" t="s">
        <v>378</v>
      </c>
      <c r="C79" s="298"/>
      <c r="D79" s="299"/>
      <c r="E79" s="299"/>
      <c r="F79" s="245">
        <f t="shared" si="18"/>
        <v>0</v>
      </c>
      <c r="G79" s="235">
        <v>0.59300000000000352</v>
      </c>
      <c r="H79" s="236">
        <v>37.448587477867832</v>
      </c>
      <c r="I79" s="234">
        <v>1943</v>
      </c>
      <c r="J79" s="236">
        <v>44.35715974548792</v>
      </c>
      <c r="K79" s="246" t="s">
        <v>379</v>
      </c>
      <c r="L79" s="298"/>
      <c r="M79" s="299"/>
      <c r="N79" s="299"/>
      <c r="O79" s="245">
        <f t="shared" si="19"/>
        <v>0</v>
      </c>
      <c r="P79" s="235">
        <v>0</v>
      </c>
      <c r="Q79" s="236">
        <v>0</v>
      </c>
      <c r="R79" s="234">
        <v>0</v>
      </c>
      <c r="S79" s="238">
        <v>0</v>
      </c>
      <c r="T79" s="300"/>
      <c r="U79" s="299"/>
      <c r="V79" s="299"/>
      <c r="W79" s="245">
        <f t="shared" si="20"/>
        <v>0</v>
      </c>
      <c r="X79" s="235">
        <v>0.59300000000000008</v>
      </c>
      <c r="Y79" s="236">
        <v>40.840972085610211</v>
      </c>
      <c r="Z79" s="234">
        <v>361</v>
      </c>
      <c r="AA79" s="240">
        <v>11.384662993440616</v>
      </c>
    </row>
    <row r="80" spans="1:27">
      <c r="A80" s="241" t="s">
        <v>381</v>
      </c>
      <c r="B80" s="242" t="s">
        <v>382</v>
      </c>
      <c r="C80" s="298"/>
      <c r="D80" s="299"/>
      <c r="E80" s="299"/>
      <c r="F80" s="245">
        <f t="shared" si="18"/>
        <v>0</v>
      </c>
      <c r="G80" s="235">
        <v>0.9779999999999951</v>
      </c>
      <c r="H80" s="236">
        <v>38.774402662933234</v>
      </c>
      <c r="I80" s="234">
        <v>4808</v>
      </c>
      <c r="J80" s="236">
        <v>61.789145766593478</v>
      </c>
      <c r="K80" s="246" t="s">
        <v>383</v>
      </c>
      <c r="L80" s="298"/>
      <c r="M80" s="299"/>
      <c r="N80" s="299"/>
      <c r="O80" s="245">
        <f t="shared" si="19"/>
        <v>0</v>
      </c>
      <c r="P80" s="235">
        <v>0.81899999999999995</v>
      </c>
      <c r="Q80" s="236">
        <v>18.5</v>
      </c>
      <c r="R80" s="234">
        <v>1</v>
      </c>
      <c r="S80" s="238">
        <v>27.529249182360694</v>
      </c>
      <c r="T80" s="300"/>
      <c r="U80" s="299"/>
      <c r="V80" s="299"/>
      <c r="W80" s="245">
        <f t="shared" si="20"/>
        <v>0</v>
      </c>
      <c r="X80" s="235">
        <v>0.97800000000000176</v>
      </c>
      <c r="Y80" s="236">
        <v>35.21990789942376</v>
      </c>
      <c r="Z80" s="234">
        <v>471</v>
      </c>
      <c r="AA80" s="240">
        <v>9.1624400070818979</v>
      </c>
    </row>
    <row r="81" spans="1:27">
      <c r="A81" s="241" t="s">
        <v>385</v>
      </c>
      <c r="B81" s="242" t="s">
        <v>386</v>
      </c>
      <c r="C81" s="298"/>
      <c r="D81" s="299"/>
      <c r="E81" s="299"/>
      <c r="F81" s="245">
        <f t="shared" si="18"/>
        <v>0</v>
      </c>
      <c r="G81" s="235">
        <v>1.6120000000000037</v>
      </c>
      <c r="H81" s="236">
        <v>36.701419392838901</v>
      </c>
      <c r="I81" s="234">
        <v>1721</v>
      </c>
      <c r="J81" s="236">
        <v>66.964344499204458</v>
      </c>
      <c r="K81" s="246" t="s">
        <v>387</v>
      </c>
      <c r="L81" s="298"/>
      <c r="M81" s="299"/>
      <c r="N81" s="299"/>
      <c r="O81" s="245">
        <f t="shared" si="19"/>
        <v>0</v>
      </c>
      <c r="P81" s="235">
        <v>0</v>
      </c>
      <c r="Q81" s="236">
        <v>0</v>
      </c>
      <c r="R81" s="234">
        <v>0</v>
      </c>
      <c r="S81" s="238">
        <v>0</v>
      </c>
      <c r="T81" s="300"/>
      <c r="U81" s="299"/>
      <c r="V81" s="299"/>
      <c r="W81" s="245">
        <f t="shared" si="20"/>
        <v>0</v>
      </c>
      <c r="X81" s="235">
        <v>1.611999999999999</v>
      </c>
      <c r="Y81" s="236">
        <v>36.384902083898005</v>
      </c>
      <c r="Z81" s="234">
        <v>192</v>
      </c>
      <c r="AA81" s="240">
        <v>7.7704143068201814</v>
      </c>
    </row>
    <row r="82" spans="1:27">
      <c r="A82" s="241" t="s">
        <v>389</v>
      </c>
      <c r="B82" s="242" t="s">
        <v>390</v>
      </c>
      <c r="C82" s="298"/>
      <c r="D82" s="299"/>
      <c r="E82" s="299"/>
      <c r="F82" s="245">
        <f t="shared" si="18"/>
        <v>0</v>
      </c>
      <c r="G82" s="235">
        <v>2.6580000000000004</v>
      </c>
      <c r="H82" s="236">
        <v>31.393504964137492</v>
      </c>
      <c r="I82" s="234">
        <v>1045</v>
      </c>
      <c r="J82" s="236">
        <v>66.204857140321465</v>
      </c>
      <c r="K82" s="246" t="s">
        <v>391</v>
      </c>
      <c r="L82" s="298"/>
      <c r="M82" s="299"/>
      <c r="N82" s="299"/>
      <c r="O82" s="245">
        <f t="shared" si="19"/>
        <v>0</v>
      </c>
      <c r="P82" s="235">
        <v>4.6920000000000002</v>
      </c>
      <c r="Q82" s="236">
        <v>14.1</v>
      </c>
      <c r="R82" s="234">
        <v>14</v>
      </c>
      <c r="S82" s="238">
        <v>40.335639564961781</v>
      </c>
      <c r="T82" s="300"/>
      <c r="U82" s="299"/>
      <c r="V82" s="299"/>
      <c r="W82" s="245">
        <f t="shared" si="20"/>
        <v>0</v>
      </c>
      <c r="X82" s="235">
        <v>2.6580000000000008</v>
      </c>
      <c r="Y82" s="236">
        <v>72.800749023439124</v>
      </c>
      <c r="Z82" s="234">
        <v>640</v>
      </c>
      <c r="AA82" s="240">
        <v>34.289707565232156</v>
      </c>
    </row>
    <row r="83" spans="1:27">
      <c r="A83" s="241" t="s">
        <v>393</v>
      </c>
      <c r="B83" s="242" t="s">
        <v>394</v>
      </c>
      <c r="C83" s="298"/>
      <c r="D83" s="299"/>
      <c r="E83" s="299"/>
      <c r="F83" s="245">
        <f t="shared" si="18"/>
        <v>0</v>
      </c>
      <c r="G83" s="235">
        <v>4.3809999999999869</v>
      </c>
      <c r="H83" s="236">
        <v>34.647764497092147</v>
      </c>
      <c r="I83" s="234">
        <v>828</v>
      </c>
      <c r="J83" s="236">
        <v>82.110140924380886</v>
      </c>
      <c r="K83" s="246" t="s">
        <v>395</v>
      </c>
      <c r="L83" s="298"/>
      <c r="M83" s="299"/>
      <c r="N83" s="299"/>
      <c r="O83" s="245">
        <f t="shared" si="19"/>
        <v>0</v>
      </c>
      <c r="P83" s="235">
        <v>0</v>
      </c>
      <c r="Q83" s="236">
        <v>0</v>
      </c>
      <c r="R83" s="234">
        <v>0</v>
      </c>
      <c r="S83" s="238">
        <v>0</v>
      </c>
      <c r="T83" s="300"/>
      <c r="U83" s="299"/>
      <c r="V83" s="299"/>
      <c r="W83" s="245">
        <f t="shared" si="20"/>
        <v>0</v>
      </c>
      <c r="X83" s="235">
        <v>4.3810000000000002</v>
      </c>
      <c r="Y83" s="236">
        <v>55.096777160704129</v>
      </c>
      <c r="Z83" s="234">
        <v>261</v>
      </c>
      <c r="AA83" s="240">
        <v>17.776645161523025</v>
      </c>
    </row>
    <row r="84" spans="1:27">
      <c r="A84" s="241" t="s">
        <v>397</v>
      </c>
      <c r="B84" s="242" t="s">
        <v>398</v>
      </c>
      <c r="C84" s="298"/>
      <c r="D84" s="299"/>
      <c r="E84" s="299"/>
      <c r="F84" s="245">
        <f t="shared" si="18"/>
        <v>0</v>
      </c>
      <c r="G84" s="235">
        <v>7.2219999999999995</v>
      </c>
      <c r="H84" s="236">
        <v>35.292576759150172</v>
      </c>
      <c r="I84" s="234">
        <v>1115</v>
      </c>
      <c r="J84" s="236">
        <v>105.1268706493325</v>
      </c>
      <c r="K84" s="246" t="s">
        <v>399</v>
      </c>
      <c r="L84" s="298"/>
      <c r="M84" s="299"/>
      <c r="N84" s="299"/>
      <c r="O84" s="245">
        <f t="shared" si="19"/>
        <v>0</v>
      </c>
      <c r="P84" s="235">
        <v>0</v>
      </c>
      <c r="Q84" s="236">
        <v>0</v>
      </c>
      <c r="R84" s="234">
        <v>0</v>
      </c>
      <c r="S84" s="238">
        <v>0</v>
      </c>
      <c r="T84" s="300"/>
      <c r="U84" s="299"/>
      <c r="V84" s="299"/>
      <c r="W84" s="245">
        <f t="shared" si="20"/>
        <v>0</v>
      </c>
      <c r="X84" s="235">
        <v>0</v>
      </c>
      <c r="Y84" s="236">
        <v>0</v>
      </c>
      <c r="Z84" s="234">
        <v>0</v>
      </c>
      <c r="AA84" s="240">
        <v>0</v>
      </c>
    </row>
    <row r="85" spans="1:27">
      <c r="A85" s="241" t="s">
        <v>401</v>
      </c>
      <c r="B85" s="242" t="s">
        <v>402</v>
      </c>
      <c r="C85" s="298"/>
      <c r="D85" s="299"/>
      <c r="E85" s="299"/>
      <c r="F85" s="245">
        <f t="shared" si="18"/>
        <v>0</v>
      </c>
      <c r="G85" s="248">
        <v>11.903999999999996</v>
      </c>
      <c r="H85" s="236">
        <v>35.928097248522633</v>
      </c>
      <c r="I85" s="234">
        <v>298</v>
      </c>
      <c r="J85" s="236">
        <v>131.48170118376993</v>
      </c>
      <c r="K85" s="246" t="s">
        <v>403</v>
      </c>
      <c r="L85" s="298"/>
      <c r="M85" s="299"/>
      <c r="N85" s="299"/>
      <c r="O85" s="245">
        <f t="shared" si="19"/>
        <v>0</v>
      </c>
      <c r="P85" s="235">
        <v>0</v>
      </c>
      <c r="Q85" s="236">
        <v>0</v>
      </c>
      <c r="R85" s="234">
        <v>0</v>
      </c>
      <c r="S85" s="238">
        <v>0</v>
      </c>
      <c r="T85" s="300"/>
      <c r="U85" s="299"/>
      <c r="V85" s="299"/>
      <c r="W85" s="245">
        <f t="shared" si="20"/>
        <v>0</v>
      </c>
      <c r="X85" s="235">
        <v>0</v>
      </c>
      <c r="Y85" s="236">
        <v>0</v>
      </c>
      <c r="Z85" s="234">
        <v>0</v>
      </c>
      <c r="AA85" s="240">
        <v>0</v>
      </c>
    </row>
    <row r="86" spans="1:27">
      <c r="A86" s="241" t="s">
        <v>405</v>
      </c>
      <c r="B86" s="242" t="s">
        <v>406</v>
      </c>
      <c r="C86" s="298"/>
      <c r="D86" s="299"/>
      <c r="E86" s="299"/>
      <c r="F86" s="245">
        <f t="shared" si="18"/>
        <v>0</v>
      </c>
      <c r="G86" s="248">
        <v>19.623999999999995</v>
      </c>
      <c r="H86" s="236">
        <v>38.580132915372943</v>
      </c>
      <c r="I86" s="234">
        <v>185</v>
      </c>
      <c r="J86" s="236">
        <v>178.9405547562811</v>
      </c>
      <c r="K86" s="246" t="s">
        <v>407</v>
      </c>
      <c r="L86" s="298"/>
      <c r="M86" s="299"/>
      <c r="N86" s="299"/>
      <c r="O86" s="245">
        <f t="shared" si="19"/>
        <v>0</v>
      </c>
      <c r="P86" s="235">
        <v>0</v>
      </c>
      <c r="Q86" s="236">
        <v>0</v>
      </c>
      <c r="R86" s="234">
        <v>0</v>
      </c>
      <c r="S86" s="238">
        <v>0</v>
      </c>
      <c r="T86" s="300"/>
      <c r="U86" s="299"/>
      <c r="V86" s="299"/>
      <c r="W86" s="245">
        <f t="shared" si="20"/>
        <v>0</v>
      </c>
      <c r="X86" s="235">
        <v>19.623999999999999</v>
      </c>
      <c r="Y86" s="236">
        <v>2.9999999999999996</v>
      </c>
      <c r="Z86" s="234">
        <v>0</v>
      </c>
      <c r="AA86" s="240">
        <v>16.786570743405274</v>
      </c>
    </row>
    <row r="87" spans="1:27">
      <c r="A87" s="241" t="s">
        <v>409</v>
      </c>
      <c r="B87" s="242" t="s">
        <v>410</v>
      </c>
      <c r="C87" s="298"/>
      <c r="D87" s="299"/>
      <c r="E87" s="299"/>
      <c r="F87" s="245">
        <f t="shared" si="18"/>
        <v>0</v>
      </c>
      <c r="G87" s="248">
        <v>32.348000000000006</v>
      </c>
      <c r="H87" s="236">
        <v>29.612937885409433</v>
      </c>
      <c r="I87" s="234">
        <v>61</v>
      </c>
      <c r="J87" s="236">
        <v>148.14176409639842</v>
      </c>
      <c r="K87" s="246" t="s">
        <v>411</v>
      </c>
      <c r="L87" s="298"/>
      <c r="M87" s="299"/>
      <c r="N87" s="299"/>
      <c r="O87" s="245">
        <f t="shared" si="19"/>
        <v>0</v>
      </c>
      <c r="P87" s="235">
        <v>0</v>
      </c>
      <c r="Q87" s="236">
        <v>0</v>
      </c>
      <c r="R87" s="234">
        <v>0</v>
      </c>
      <c r="S87" s="238">
        <v>0</v>
      </c>
      <c r="T87" s="300"/>
      <c r="U87" s="299"/>
      <c r="V87" s="299"/>
      <c r="W87" s="245">
        <f t="shared" si="20"/>
        <v>0</v>
      </c>
      <c r="X87" s="235">
        <v>0</v>
      </c>
      <c r="Y87" s="236">
        <v>0</v>
      </c>
      <c r="Z87" s="234">
        <v>0</v>
      </c>
      <c r="AA87" s="240">
        <v>0</v>
      </c>
    </row>
    <row r="88" spans="1:27">
      <c r="A88" s="241">
        <v>9</v>
      </c>
      <c r="B88" s="249">
        <v>100</v>
      </c>
      <c r="C88" s="298"/>
      <c r="D88" s="299"/>
      <c r="E88" s="299"/>
      <c r="F88" s="245">
        <f t="shared" si="18"/>
        <v>0</v>
      </c>
      <c r="G88" s="250">
        <v>99.999999999999986</v>
      </c>
      <c r="H88" s="236">
        <v>41.956678098492233</v>
      </c>
      <c r="I88" s="234">
        <v>255</v>
      </c>
      <c r="J88" s="236">
        <v>108.64482711842112</v>
      </c>
      <c r="K88" s="246" t="s">
        <v>413</v>
      </c>
      <c r="L88" s="298"/>
      <c r="M88" s="299"/>
      <c r="N88" s="299"/>
      <c r="O88" s="245">
        <f t="shared" si="19"/>
        <v>0</v>
      </c>
      <c r="P88" s="235">
        <v>0</v>
      </c>
      <c r="Q88" s="236">
        <v>0</v>
      </c>
      <c r="R88" s="234">
        <v>0</v>
      </c>
      <c r="S88" s="238">
        <v>0</v>
      </c>
      <c r="T88" s="300"/>
      <c r="U88" s="299"/>
      <c r="V88" s="299"/>
      <c r="W88" s="245">
        <f t="shared" si="20"/>
        <v>0</v>
      </c>
      <c r="X88" s="250">
        <v>100</v>
      </c>
      <c r="Y88" s="236">
        <v>54</v>
      </c>
      <c r="Z88" s="234">
        <v>0</v>
      </c>
      <c r="AA88" s="240">
        <v>675.00037616045495</v>
      </c>
    </row>
    <row r="89" spans="1:27">
      <c r="A89" s="241" t="s">
        <v>414</v>
      </c>
      <c r="B89" s="249">
        <v>100</v>
      </c>
      <c r="C89" s="301"/>
      <c r="D89" s="299"/>
      <c r="E89" s="299"/>
      <c r="F89" s="252">
        <f t="shared" si="18"/>
        <v>0</v>
      </c>
      <c r="G89" s="235">
        <v>0</v>
      </c>
      <c r="H89" s="236">
        <v>0</v>
      </c>
      <c r="I89" s="234">
        <v>0</v>
      </c>
      <c r="J89" s="236">
        <v>0</v>
      </c>
      <c r="K89" s="246" t="s">
        <v>415</v>
      </c>
      <c r="L89" s="301"/>
      <c r="M89" s="299"/>
      <c r="N89" s="299"/>
      <c r="O89" s="252">
        <f t="shared" si="19"/>
        <v>0</v>
      </c>
      <c r="P89" s="235">
        <v>0</v>
      </c>
      <c r="Q89" s="236">
        <v>0</v>
      </c>
      <c r="R89" s="234">
        <v>0</v>
      </c>
      <c r="S89" s="238">
        <v>0</v>
      </c>
      <c r="T89" s="300"/>
      <c r="U89" s="299"/>
      <c r="V89" s="299"/>
      <c r="W89" s="252">
        <f t="shared" si="20"/>
        <v>0</v>
      </c>
      <c r="X89" s="253">
        <v>0</v>
      </c>
      <c r="Y89" s="236">
        <v>0</v>
      </c>
      <c r="Z89" s="234">
        <v>0</v>
      </c>
      <c r="AA89" s="240">
        <v>0</v>
      </c>
    </row>
    <row r="90" spans="1:27">
      <c r="A90" s="254">
        <v>10</v>
      </c>
      <c r="B90" s="255">
        <v>100</v>
      </c>
      <c r="C90" s="302"/>
      <c r="D90" s="303"/>
      <c r="E90" s="303"/>
      <c r="F90" s="258">
        <f t="shared" si="18"/>
        <v>0</v>
      </c>
      <c r="G90" s="259">
        <v>0</v>
      </c>
      <c r="H90" s="260">
        <v>0</v>
      </c>
      <c r="I90" s="261">
        <v>0</v>
      </c>
      <c r="J90" s="260">
        <v>0</v>
      </c>
      <c r="K90" s="262" t="s">
        <v>416</v>
      </c>
      <c r="L90" s="302"/>
      <c r="M90" s="303"/>
      <c r="N90" s="303"/>
      <c r="O90" s="258">
        <f t="shared" si="19"/>
        <v>0</v>
      </c>
      <c r="P90" s="259">
        <v>0</v>
      </c>
      <c r="Q90" s="260">
        <v>0</v>
      </c>
      <c r="R90" s="263">
        <v>0</v>
      </c>
      <c r="S90" s="264">
        <v>0</v>
      </c>
      <c r="T90" s="304"/>
      <c r="U90" s="303"/>
      <c r="V90" s="303"/>
      <c r="W90" s="258">
        <f t="shared" si="20"/>
        <v>0</v>
      </c>
      <c r="X90" s="259">
        <v>0</v>
      </c>
      <c r="Y90" s="260">
        <v>0</v>
      </c>
      <c r="Z90" s="263">
        <v>0</v>
      </c>
      <c r="AA90" s="266">
        <v>0</v>
      </c>
    </row>
    <row r="91" spans="1:27" s="276" customFormat="1" ht="15.75" thickBot="1">
      <c r="A91" s="2421" t="s">
        <v>16</v>
      </c>
      <c r="B91" s="2422"/>
      <c r="C91" s="267">
        <f>SUM(C72:C90)</f>
        <v>0</v>
      </c>
      <c r="D91" s="267">
        <f>SUM(D72:D90)</f>
        <v>0</v>
      </c>
      <c r="E91" s="267">
        <f>SUM(E72:E90)</f>
        <v>0</v>
      </c>
      <c r="F91" s="267">
        <f>SUM(F72:F90)</f>
        <v>0</v>
      </c>
      <c r="G91" s="268"/>
      <c r="H91" s="268"/>
      <c r="I91" s="269">
        <f>SUM(I72:I90)</f>
        <v>19405</v>
      </c>
      <c r="J91" s="268"/>
      <c r="K91" s="270"/>
      <c r="L91" s="267">
        <f>SUM(L72:L90)</f>
        <v>0</v>
      </c>
      <c r="M91" s="267">
        <f>SUM(M72:M90)</f>
        <v>0</v>
      </c>
      <c r="N91" s="267">
        <f>SUM(N72:N90)</f>
        <v>0</v>
      </c>
      <c r="O91" s="267">
        <f>SUM(O72:O90)</f>
        <v>0</v>
      </c>
      <c r="P91" s="271"/>
      <c r="Q91" s="271"/>
      <c r="R91" s="272">
        <f>SUM(R72:R90)</f>
        <v>451</v>
      </c>
      <c r="S91" s="271"/>
      <c r="T91" s="273">
        <f>SUM(T72:T90)</f>
        <v>0</v>
      </c>
      <c r="U91" s="267">
        <f>SUM(U72:U90)</f>
        <v>0</v>
      </c>
      <c r="V91" s="267">
        <f>SUM(V72:V90)</f>
        <v>0</v>
      </c>
      <c r="W91" s="267">
        <f>SUM(W72:W90)</f>
        <v>0</v>
      </c>
      <c r="X91" s="271"/>
      <c r="Y91" s="274"/>
      <c r="Z91" s="269">
        <f>SUM(Z72:Z90)</f>
        <v>3632</v>
      </c>
      <c r="AA91" s="275"/>
    </row>
    <row r="92" spans="1:27" ht="15.75" thickBot="1"/>
    <row r="93" spans="1:27" ht="45" customHeight="1" thickBot="1">
      <c r="A93" s="2365" t="s">
        <v>98</v>
      </c>
      <c r="B93" s="2365"/>
      <c r="C93" s="2365"/>
      <c r="D93" s="2365"/>
      <c r="E93" s="2365"/>
      <c r="F93" s="2366"/>
      <c r="G93" s="2444" t="s">
        <v>90</v>
      </c>
      <c r="H93" s="2445"/>
      <c r="I93" s="2444" t="s">
        <v>630</v>
      </c>
      <c r="J93" s="2445"/>
    </row>
    <row r="94" spans="1:27">
      <c r="A94" s="2449" t="s">
        <v>99</v>
      </c>
      <c r="B94" s="2450"/>
      <c r="C94" s="2450"/>
      <c r="D94" s="2450"/>
      <c r="E94" s="2450"/>
      <c r="F94" s="2451"/>
      <c r="G94" s="277"/>
      <c r="H94" s="278">
        <v>6965</v>
      </c>
      <c r="I94" s="277"/>
      <c r="J94" s="278">
        <v>3093</v>
      </c>
    </row>
    <row r="95" spans="1:27">
      <c r="A95" s="2452" t="s">
        <v>22</v>
      </c>
      <c r="B95" s="2453"/>
      <c r="C95" s="2453"/>
      <c r="D95" s="2453"/>
      <c r="E95" s="2453"/>
      <c r="F95" s="2454"/>
      <c r="G95" s="279"/>
      <c r="H95" s="280">
        <v>27840</v>
      </c>
      <c r="I95" s="279"/>
      <c r="J95" s="280">
        <v>11799</v>
      </c>
    </row>
    <row r="96" spans="1:27">
      <c r="A96" s="2446" t="s">
        <v>219</v>
      </c>
      <c r="B96" s="2447"/>
      <c r="C96" s="2447"/>
      <c r="D96" s="2447"/>
      <c r="E96" s="2447"/>
      <c r="F96" s="2448"/>
      <c r="G96" s="281"/>
      <c r="H96" s="282">
        <v>286</v>
      </c>
      <c r="I96" s="281"/>
      <c r="J96" s="282">
        <v>143</v>
      </c>
    </row>
    <row r="97" spans="1:27" ht="15.75" thickBot="1">
      <c r="A97" s="2441" t="s">
        <v>5</v>
      </c>
      <c r="B97" s="2442"/>
      <c r="C97" s="2442"/>
      <c r="D97" s="2442"/>
      <c r="E97" s="2442"/>
      <c r="F97" s="2443"/>
      <c r="G97" s="283"/>
      <c r="H97" s="284">
        <f>SUM(H94:H96)</f>
        <v>35091</v>
      </c>
      <c r="I97" s="285"/>
      <c r="J97" s="286">
        <f>SUM(J94:J96)</f>
        <v>15035</v>
      </c>
    </row>
    <row r="98" spans="1:27">
      <c r="A98" s="305"/>
      <c r="B98" s="305"/>
      <c r="C98" s="305"/>
      <c r="D98" s="305"/>
      <c r="E98" s="305"/>
      <c r="F98" s="305"/>
      <c r="G98" s="306"/>
      <c r="H98" s="306"/>
    </row>
    <row r="99" spans="1:27" ht="18.95" customHeight="1">
      <c r="A99" s="816" t="s">
        <v>445</v>
      </c>
      <c r="B99" s="817"/>
      <c r="C99" s="307"/>
      <c r="D99" s="307"/>
      <c r="E99" s="307"/>
      <c r="F99" s="307"/>
      <c r="G99" s="307"/>
      <c r="H99" s="307"/>
      <c r="I99" s="307"/>
      <c r="J99" s="307"/>
      <c r="K99" s="307"/>
      <c r="L99" s="307"/>
      <c r="M99" s="307"/>
      <c r="N99" s="307"/>
      <c r="O99" s="307"/>
      <c r="P99" s="307"/>
      <c r="Q99" s="307"/>
      <c r="R99" s="307"/>
      <c r="S99" s="307"/>
      <c r="T99" s="307"/>
      <c r="U99" s="307"/>
      <c r="V99" s="307"/>
      <c r="W99" s="307"/>
      <c r="X99" s="307"/>
      <c r="Y99" s="307"/>
      <c r="Z99" s="307"/>
      <c r="AA99" s="307"/>
    </row>
    <row r="100" spans="1:27" ht="18.95" customHeight="1">
      <c r="A100" s="816" t="s">
        <v>444</v>
      </c>
      <c r="B100" s="81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row>
    <row r="101" spans="1:27" ht="18.95" customHeight="1">
      <c r="A101" s="816" t="s">
        <v>198</v>
      </c>
      <c r="B101" s="817"/>
      <c r="C101" s="307"/>
      <c r="D101" s="307"/>
      <c r="E101" s="307"/>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row>
    <row r="102" spans="1:27">
      <c r="A102" s="225"/>
      <c r="B102" s="225"/>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row>
  </sheetData>
  <customSheetViews>
    <customSheetView guid="{8A450B70-B9B2-45BD-9C86-916B7D35EE29}" scale="70" showPageBreaks="1" zeroValues="0" printArea="1" view="pageBreakPreview" showRuler="0" topLeftCell="A58">
      <selection activeCell="A67" sqref="A67:AA91"/>
      <pageMargins left="0.31496062992125984" right="0.31496062992125984" top="0.27559055118110237" bottom="0.31496062992125984" header="0.19685039370078741" footer="0.19685039370078741"/>
      <printOptions horizontalCentered="1"/>
      <pageSetup scale="32" orientation="landscape" r:id="rId1"/>
      <headerFooter scaleWithDoc="0" alignWithMargins="0">
        <oddFooter>&amp;L&amp;"MetaBookLF-Roman,Italique"&amp;10National Bank of Canada - Supplementary Pillar III Disclosure&amp;C
&amp;R&amp;"MetaBookLF-Roman,Italique"&amp;10page 13</oddFooter>
      </headerFooter>
    </customSheetView>
  </customSheetViews>
  <mergeCells count="91">
    <mergeCell ref="I93:J93"/>
    <mergeCell ref="Q70:Q71"/>
    <mergeCell ref="R70:R71"/>
    <mergeCell ref="S70:S71"/>
    <mergeCell ref="Z70:Z71"/>
    <mergeCell ref="AA70:AA71"/>
    <mergeCell ref="Y70:Y71"/>
    <mergeCell ref="L69:S69"/>
    <mergeCell ref="H70:H71"/>
    <mergeCell ref="I70:I71"/>
    <mergeCell ref="J70:J71"/>
    <mergeCell ref="K70:K71"/>
    <mergeCell ref="L70:O70"/>
    <mergeCell ref="P70:P71"/>
    <mergeCell ref="A69:K69"/>
    <mergeCell ref="A70:A71"/>
    <mergeCell ref="A1:AA1"/>
    <mergeCell ref="A61:F61"/>
    <mergeCell ref="G61:H61"/>
    <mergeCell ref="I61:J61"/>
    <mergeCell ref="A62:F62"/>
    <mergeCell ref="P6:P7"/>
    <mergeCell ref="Q6:Q7"/>
    <mergeCell ref="T5:AA5"/>
    <mergeCell ref="T6:W6"/>
    <mergeCell ref="X6:X7"/>
    <mergeCell ref="Y6:Y7"/>
    <mergeCell ref="Z6:Z7"/>
    <mergeCell ref="AA6:AA7"/>
    <mergeCell ref="L5:S5"/>
    <mergeCell ref="R6:R7"/>
    <mergeCell ref="S6:S7"/>
    <mergeCell ref="A63:F63"/>
    <mergeCell ref="A29:F29"/>
    <mergeCell ref="G29:H29"/>
    <mergeCell ref="I29:J29"/>
    <mergeCell ref="L6:O6"/>
    <mergeCell ref="A30:F30"/>
    <mergeCell ref="A31:F31"/>
    <mergeCell ref="A32:F32"/>
    <mergeCell ref="A33:F33"/>
    <mergeCell ref="L38:O38"/>
    <mergeCell ref="A37:K37"/>
    <mergeCell ref="G6:G7"/>
    <mergeCell ref="H6:H7"/>
    <mergeCell ref="A38:A39"/>
    <mergeCell ref="B38:B39"/>
    <mergeCell ref="C38:F38"/>
    <mergeCell ref="A97:F97"/>
    <mergeCell ref="A93:F93"/>
    <mergeCell ref="G93:H93"/>
    <mergeCell ref="A64:F64"/>
    <mergeCell ref="A65:F65"/>
    <mergeCell ref="A94:F94"/>
    <mergeCell ref="A95:F95"/>
    <mergeCell ref="A96:F96"/>
    <mergeCell ref="B70:B71"/>
    <mergeCell ref="C70:F70"/>
    <mergeCell ref="G70:G71"/>
    <mergeCell ref="A91:B91"/>
    <mergeCell ref="A67:AA67"/>
    <mergeCell ref="T69:AA69"/>
    <mergeCell ref="T70:W70"/>
    <mergeCell ref="X70:X71"/>
    <mergeCell ref="A3:AA3"/>
    <mergeCell ref="A35:AA35"/>
    <mergeCell ref="I6:I7"/>
    <mergeCell ref="J6:J7"/>
    <mergeCell ref="Z38:Z39"/>
    <mergeCell ref="AA38:AA39"/>
    <mergeCell ref="T37:AA37"/>
    <mergeCell ref="Y38:Y39"/>
    <mergeCell ref="I38:I39"/>
    <mergeCell ref="J38:J39"/>
    <mergeCell ref="K38:K39"/>
    <mergeCell ref="T38:W38"/>
    <mergeCell ref="X38:X39"/>
    <mergeCell ref="P38:P39"/>
    <mergeCell ref="Q38:Q39"/>
    <mergeCell ref="R38:R39"/>
    <mergeCell ref="A59:B59"/>
    <mergeCell ref="L37:S37"/>
    <mergeCell ref="A5:K5"/>
    <mergeCell ref="A6:A7"/>
    <mergeCell ref="B6:B7"/>
    <mergeCell ref="K6:K7"/>
    <mergeCell ref="A27:B27"/>
    <mergeCell ref="C6:F6"/>
    <mergeCell ref="G38:G39"/>
    <mergeCell ref="H38:H39"/>
    <mergeCell ref="S38:S39"/>
  </mergeCells>
  <printOptions horizontalCentered="1"/>
  <pageMargins left="0.39370078740157483" right="0.39370078740157483" top="0.27559055118110237" bottom="0.39370078740157483" header="0.23622047244094491" footer="0"/>
  <pageSetup scale="32"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417796" r:id="rId5">
          <objectPr defaultSize="0" autoPict="0" r:id="rId6">
            <anchor moveWithCells="1">
              <from>
                <xdr:col>0</xdr:col>
                <xdr:colOff>57150</xdr:colOff>
                <xdr:row>0</xdr:row>
                <xdr:rowOff>66675</xdr:rowOff>
              </from>
              <to>
                <xdr:col>0</xdr:col>
                <xdr:colOff>514350</xdr:colOff>
                <xdr:row>0</xdr:row>
                <xdr:rowOff>533400</xdr:rowOff>
              </to>
            </anchor>
          </objectPr>
        </oleObject>
      </mc:Choice>
      <mc:Fallback>
        <oleObject progId="Word.Document.8" shapeId="417796" r:id="rId5"/>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tabColor rgb="FFFFFF00"/>
    <pageSetUpPr fitToPage="1"/>
  </sheetPr>
  <dimension ref="A1:AA88"/>
  <sheetViews>
    <sheetView showZeros="0" view="pageBreakPreview" zoomScale="85" zoomScaleNormal="75" zoomScaleSheetLayoutView="85" workbookViewId="0">
      <selection activeCell="D8" sqref="D8"/>
    </sheetView>
  </sheetViews>
  <sheetFormatPr defaultColWidth="11.5546875" defaultRowHeight="15"/>
  <cols>
    <col min="1" max="3" width="13.77734375" style="220" customWidth="1"/>
    <col min="4" max="27" width="11.77734375" style="220" customWidth="1"/>
    <col min="28" max="16384" width="11.5546875" style="220"/>
  </cols>
  <sheetData>
    <row r="1" spans="1:27" s="1630" customFormat="1" ht="39" customHeight="1">
      <c r="A1" s="2397" t="s">
        <v>950</v>
      </c>
      <c r="B1" s="2397"/>
      <c r="C1" s="2397"/>
      <c r="D1" s="2397"/>
      <c r="E1" s="2397"/>
      <c r="F1" s="2397"/>
      <c r="G1" s="2397"/>
      <c r="H1" s="2397"/>
      <c r="I1" s="2397"/>
      <c r="J1" s="2397"/>
      <c r="K1" s="2397"/>
      <c r="L1" s="2397"/>
      <c r="M1" s="2397"/>
      <c r="N1" s="2397"/>
      <c r="O1" s="2397"/>
      <c r="P1" s="2397"/>
      <c r="Q1" s="2397"/>
      <c r="R1" s="2397"/>
      <c r="S1" s="2397"/>
      <c r="T1" s="2397"/>
      <c r="U1" s="2397"/>
      <c r="V1" s="2397"/>
      <c r="W1" s="2397"/>
      <c r="X1" s="2397"/>
      <c r="Y1" s="2397"/>
      <c r="Z1" s="2397"/>
      <c r="AA1" s="2397"/>
    </row>
    <row r="2" spans="1:27" ht="8.25" customHeight="1" thickBot="1">
      <c r="A2" s="821"/>
      <c r="B2" s="821"/>
      <c r="C2" s="981"/>
      <c r="D2" s="1446"/>
      <c r="E2" s="1446"/>
      <c r="F2" s="1446"/>
      <c r="G2" s="1446"/>
      <c r="H2" s="1446"/>
      <c r="I2" s="1446"/>
      <c r="J2" s="1446"/>
      <c r="K2" s="1446"/>
      <c r="L2" s="1446"/>
      <c r="M2" s="1398"/>
      <c r="N2" s="1398"/>
      <c r="O2" s="1398"/>
      <c r="P2" s="1398"/>
      <c r="Q2" s="1398"/>
      <c r="R2" s="1398"/>
      <c r="S2" s="1398"/>
      <c r="T2" s="981"/>
      <c r="U2" s="981"/>
      <c r="V2" s="981"/>
      <c r="W2" s="981"/>
      <c r="X2" s="981"/>
      <c r="Y2" s="981"/>
      <c r="Z2" s="981"/>
      <c r="AA2" s="981"/>
    </row>
    <row r="3" spans="1:27" s="463" customFormat="1" ht="17.25" customHeight="1">
      <c r="A3" s="990"/>
      <c r="B3" s="990"/>
      <c r="C3" s="993"/>
      <c r="D3" s="2372" t="s">
        <v>962</v>
      </c>
      <c r="E3" s="2373"/>
      <c r="F3" s="2373"/>
      <c r="G3" s="2373"/>
      <c r="H3" s="2373"/>
      <c r="I3" s="2373"/>
      <c r="J3" s="2373"/>
      <c r="K3" s="2374"/>
      <c r="L3" s="2480" t="s">
        <v>958</v>
      </c>
      <c r="M3" s="2465"/>
      <c r="N3" s="2465"/>
      <c r="O3" s="2465"/>
      <c r="P3" s="2465"/>
      <c r="Q3" s="2465"/>
      <c r="R3" s="2465"/>
      <c r="S3" s="2466"/>
      <c r="T3" s="2480" t="s">
        <v>928</v>
      </c>
      <c r="U3" s="2465"/>
      <c r="V3" s="2465"/>
      <c r="W3" s="2465"/>
      <c r="X3" s="2465"/>
      <c r="Y3" s="2465"/>
      <c r="Z3" s="2465"/>
      <c r="AA3" s="2466"/>
    </row>
    <row r="4" spans="1:27" s="463" customFormat="1" ht="17.25" customHeight="1" thickBot="1">
      <c r="A4" s="992" t="s">
        <v>171</v>
      </c>
      <c r="B4" s="994"/>
      <c r="C4" s="995"/>
      <c r="D4" s="2386" t="s">
        <v>474</v>
      </c>
      <c r="E4" s="2460"/>
      <c r="F4" s="2460"/>
      <c r="G4" s="2460"/>
      <c r="H4" s="2460"/>
      <c r="I4" s="2460"/>
      <c r="J4" s="2460"/>
      <c r="K4" s="2460"/>
      <c r="L4" s="2460"/>
      <c r="M4" s="2460"/>
      <c r="N4" s="2460"/>
      <c r="O4" s="2460"/>
      <c r="P4" s="2460"/>
      <c r="Q4" s="2460"/>
      <c r="R4" s="2460"/>
      <c r="S4" s="2460"/>
      <c r="T4" s="2460"/>
      <c r="U4" s="2460"/>
      <c r="V4" s="2460"/>
      <c r="W4" s="2460"/>
      <c r="X4" s="2460"/>
      <c r="Y4" s="2460"/>
      <c r="Z4" s="2460"/>
      <c r="AA4" s="2461"/>
    </row>
    <row r="5" spans="1:27" s="841" customFormat="1" ht="17.25" customHeight="1">
      <c r="A5" s="2398" t="s">
        <v>346</v>
      </c>
      <c r="B5" s="2400" t="s">
        <v>637</v>
      </c>
      <c r="C5" s="2408" t="s">
        <v>352</v>
      </c>
      <c r="D5" s="2407" t="s">
        <v>830</v>
      </c>
      <c r="E5" s="2403"/>
      <c r="F5" s="2403"/>
      <c r="G5" s="2404"/>
      <c r="H5" s="2462" t="s">
        <v>422</v>
      </c>
      <c r="I5" s="2462" t="s">
        <v>423</v>
      </c>
      <c r="J5" s="2462" t="s">
        <v>697</v>
      </c>
      <c r="K5" s="2456" t="s">
        <v>351</v>
      </c>
      <c r="L5" s="2407" t="s">
        <v>830</v>
      </c>
      <c r="M5" s="2403"/>
      <c r="N5" s="2403"/>
      <c r="O5" s="2404"/>
      <c r="P5" s="2462" t="s">
        <v>422</v>
      </c>
      <c r="Q5" s="2462" t="s">
        <v>423</v>
      </c>
      <c r="R5" s="2462" t="s">
        <v>697</v>
      </c>
      <c r="S5" s="2412" t="s">
        <v>351</v>
      </c>
      <c r="T5" s="2477" t="s">
        <v>830</v>
      </c>
      <c r="U5" s="2478"/>
      <c r="V5" s="2478"/>
      <c r="W5" s="2479"/>
      <c r="X5" s="2458" t="s">
        <v>422</v>
      </c>
      <c r="Y5" s="2458" t="s">
        <v>423</v>
      </c>
      <c r="Z5" s="2458" t="s">
        <v>697</v>
      </c>
      <c r="AA5" s="2474" t="s">
        <v>351</v>
      </c>
    </row>
    <row r="6" spans="1:27" s="331" customFormat="1" ht="17.25" customHeight="1">
      <c r="A6" s="2399"/>
      <c r="B6" s="2488"/>
      <c r="C6" s="2473"/>
      <c r="D6" s="1624" t="s">
        <v>448</v>
      </c>
      <c r="E6" s="1631" t="s">
        <v>471</v>
      </c>
      <c r="F6" s="1631" t="s">
        <v>472</v>
      </c>
      <c r="G6" s="1631" t="s">
        <v>5</v>
      </c>
      <c r="H6" s="2463"/>
      <c r="I6" s="2463"/>
      <c r="J6" s="2463"/>
      <c r="K6" s="2457"/>
      <c r="L6" s="1624" t="s">
        <v>448</v>
      </c>
      <c r="M6" s="1631" t="s">
        <v>471</v>
      </c>
      <c r="N6" s="1631" t="s">
        <v>472</v>
      </c>
      <c r="O6" s="1631" t="s">
        <v>5</v>
      </c>
      <c r="P6" s="2463"/>
      <c r="Q6" s="2463"/>
      <c r="R6" s="2463"/>
      <c r="S6" s="2467"/>
      <c r="T6" s="1624" t="s">
        <v>448</v>
      </c>
      <c r="U6" s="1632" t="s">
        <v>471</v>
      </c>
      <c r="V6" s="1632" t="s">
        <v>472</v>
      </c>
      <c r="W6" s="1633" t="s">
        <v>5</v>
      </c>
      <c r="X6" s="2459"/>
      <c r="Y6" s="2459"/>
      <c r="Z6" s="2459"/>
      <c r="AA6" s="2457"/>
    </row>
    <row r="7" spans="1:27" ht="17.25" customHeight="1">
      <c r="A7" s="833">
        <v>1</v>
      </c>
      <c r="B7" s="834" t="s">
        <v>353</v>
      </c>
      <c r="C7" s="835" t="s">
        <v>354</v>
      </c>
      <c r="D7" s="1194">
        <v>39</v>
      </c>
      <c r="E7" s="1195">
        <v>19</v>
      </c>
      <c r="F7" s="1195">
        <v>71</v>
      </c>
      <c r="G7" s="1196">
        <v>129</v>
      </c>
      <c r="H7" s="979">
        <v>3.0000000000000155E-4</v>
      </c>
      <c r="I7" s="978">
        <v>0.35300270973672027</v>
      </c>
      <c r="J7" s="1195">
        <v>5</v>
      </c>
      <c r="K7" s="1065">
        <v>3.875968992248062E-2</v>
      </c>
      <c r="L7" s="1194">
        <v>46</v>
      </c>
      <c r="M7" s="1195">
        <v>18</v>
      </c>
      <c r="N7" s="1195">
        <v>4</v>
      </c>
      <c r="O7" s="1196">
        <v>68</v>
      </c>
      <c r="P7" s="979">
        <v>3.0000000000000003E-4</v>
      </c>
      <c r="Q7" s="978">
        <v>0.30054555825246226</v>
      </c>
      <c r="R7" s="1195">
        <v>3</v>
      </c>
      <c r="S7" s="1065">
        <v>4.4117647058823532E-2</v>
      </c>
      <c r="T7" s="1194">
        <v>31</v>
      </c>
      <c r="U7" s="1195">
        <v>14</v>
      </c>
      <c r="V7" s="1195">
        <v>0</v>
      </c>
      <c r="W7" s="1196">
        <v>45</v>
      </c>
      <c r="X7" s="979">
        <v>2.9999999999999997E-4</v>
      </c>
      <c r="Y7" s="978">
        <v>0.27081799187846539</v>
      </c>
      <c r="Z7" s="1195">
        <v>2</v>
      </c>
      <c r="AA7" s="1065">
        <v>4.4444444444444446E-2</v>
      </c>
    </row>
    <row r="8" spans="1:27" ht="17.25" customHeight="1">
      <c r="A8" s="241" t="s">
        <v>356</v>
      </c>
      <c r="B8" s="839" t="s">
        <v>357</v>
      </c>
      <c r="C8" s="246" t="s">
        <v>121</v>
      </c>
      <c r="D8" s="1197">
        <v>43</v>
      </c>
      <c r="E8" s="1198">
        <v>14</v>
      </c>
      <c r="F8" s="1198">
        <v>350</v>
      </c>
      <c r="G8" s="1199">
        <v>407</v>
      </c>
      <c r="H8" s="979">
        <v>3.9000000000000043E-4</v>
      </c>
      <c r="I8" s="978">
        <v>0.39459830452645533</v>
      </c>
      <c r="J8" s="1198">
        <v>22</v>
      </c>
      <c r="K8" s="1065">
        <v>5.4054054054054057E-2</v>
      </c>
      <c r="L8" s="1197">
        <v>45</v>
      </c>
      <c r="M8" s="1198">
        <v>15</v>
      </c>
      <c r="N8" s="1198">
        <v>141</v>
      </c>
      <c r="O8" s="1199">
        <v>201</v>
      </c>
      <c r="P8" s="979">
        <v>3.9000000000000021E-4</v>
      </c>
      <c r="Q8" s="978">
        <v>0.44338622367675556</v>
      </c>
      <c r="R8" s="1198">
        <v>12</v>
      </c>
      <c r="S8" s="1065">
        <v>5.9701492537313432E-2</v>
      </c>
      <c r="T8" s="1197">
        <v>42</v>
      </c>
      <c r="U8" s="1198">
        <v>11</v>
      </c>
      <c r="V8" s="1198">
        <v>75</v>
      </c>
      <c r="W8" s="1199">
        <v>128</v>
      </c>
      <c r="X8" s="979">
        <v>3.8999999999999994E-4</v>
      </c>
      <c r="Y8" s="978">
        <v>0.39743106908370096</v>
      </c>
      <c r="Z8" s="1198">
        <v>7</v>
      </c>
      <c r="AA8" s="1065">
        <v>5.46875E-2</v>
      </c>
    </row>
    <row r="9" spans="1:27" ht="17.25" customHeight="1">
      <c r="A9" s="241" t="s">
        <v>359</v>
      </c>
      <c r="B9" s="839" t="s">
        <v>360</v>
      </c>
      <c r="C9" s="246" t="s">
        <v>120</v>
      </c>
      <c r="D9" s="1197">
        <v>163</v>
      </c>
      <c r="E9" s="1198">
        <v>511</v>
      </c>
      <c r="F9" s="1198">
        <v>540</v>
      </c>
      <c r="G9" s="1199">
        <v>1214</v>
      </c>
      <c r="H9" s="979">
        <v>4.8999999999999988E-4</v>
      </c>
      <c r="I9" s="978">
        <v>0.51299227479468501</v>
      </c>
      <c r="J9" s="1198">
        <v>233</v>
      </c>
      <c r="K9" s="1065">
        <v>0.19192751235584843</v>
      </c>
      <c r="L9" s="1197">
        <v>150</v>
      </c>
      <c r="M9" s="1198">
        <v>317</v>
      </c>
      <c r="N9" s="1198">
        <v>443</v>
      </c>
      <c r="O9" s="1199">
        <v>910</v>
      </c>
      <c r="P9" s="979">
        <v>4.8999999999999966E-4</v>
      </c>
      <c r="Q9" s="978">
        <v>0.53830804869152016</v>
      </c>
      <c r="R9" s="1198">
        <v>178</v>
      </c>
      <c r="S9" s="1065">
        <v>0.1956043956043956</v>
      </c>
      <c r="T9" s="1197">
        <v>274</v>
      </c>
      <c r="U9" s="1198">
        <v>350</v>
      </c>
      <c r="V9" s="1198">
        <v>424</v>
      </c>
      <c r="W9" s="1199">
        <v>1048</v>
      </c>
      <c r="X9" s="979">
        <v>4.9000000000000053E-4</v>
      </c>
      <c r="Y9" s="978">
        <v>0.4808776259600166</v>
      </c>
      <c r="Z9" s="1198">
        <v>188</v>
      </c>
      <c r="AA9" s="1065">
        <v>0.17938931297709923</v>
      </c>
    </row>
    <row r="10" spans="1:27" ht="17.25" customHeight="1">
      <c r="A10" s="241" t="s">
        <v>362</v>
      </c>
      <c r="B10" s="839" t="s">
        <v>363</v>
      </c>
      <c r="C10" s="246" t="s">
        <v>214</v>
      </c>
      <c r="D10" s="1197">
        <v>1603</v>
      </c>
      <c r="E10" s="1198">
        <v>1001</v>
      </c>
      <c r="F10" s="1198">
        <v>223</v>
      </c>
      <c r="G10" s="1199">
        <v>2827</v>
      </c>
      <c r="H10" s="979">
        <v>7.9999999999999895E-4</v>
      </c>
      <c r="I10" s="978">
        <v>0.5240268068241779</v>
      </c>
      <c r="J10" s="1198">
        <v>624</v>
      </c>
      <c r="K10" s="1065">
        <v>0.2207286876547577</v>
      </c>
      <c r="L10" s="1197">
        <v>1635</v>
      </c>
      <c r="M10" s="1198">
        <v>999</v>
      </c>
      <c r="N10" s="1198">
        <v>50</v>
      </c>
      <c r="O10" s="1199">
        <v>2684</v>
      </c>
      <c r="P10" s="979">
        <v>8.0000000000000123E-4</v>
      </c>
      <c r="Q10" s="978">
        <v>0.52426051356293579</v>
      </c>
      <c r="R10" s="1198">
        <v>594</v>
      </c>
      <c r="S10" s="1065">
        <v>0.22131147540983606</v>
      </c>
      <c r="T10" s="1197">
        <v>1800</v>
      </c>
      <c r="U10" s="1198">
        <v>1171</v>
      </c>
      <c r="V10" s="1198">
        <v>59</v>
      </c>
      <c r="W10" s="1199">
        <v>3030</v>
      </c>
      <c r="X10" s="979">
        <v>7.9999999999999928E-4</v>
      </c>
      <c r="Y10" s="978">
        <v>0.47324493346373997</v>
      </c>
      <c r="Z10" s="1198">
        <v>637</v>
      </c>
      <c r="AA10" s="1065">
        <v>0.21023102310231023</v>
      </c>
    </row>
    <row r="11" spans="1:27" ht="17.25" customHeight="1">
      <c r="A11" s="241" t="s">
        <v>365</v>
      </c>
      <c r="B11" s="839" t="s">
        <v>366</v>
      </c>
      <c r="C11" s="246" t="s">
        <v>367</v>
      </c>
      <c r="D11" s="1197">
        <v>4052</v>
      </c>
      <c r="E11" s="1198">
        <v>2445</v>
      </c>
      <c r="F11" s="1198">
        <v>402</v>
      </c>
      <c r="G11" s="1199">
        <v>6899</v>
      </c>
      <c r="H11" s="979">
        <v>1.3199999999999976E-3</v>
      </c>
      <c r="I11" s="978">
        <v>0.40480458889508208</v>
      </c>
      <c r="J11" s="1198">
        <v>1900</v>
      </c>
      <c r="K11" s="1065">
        <v>0.27540223220756632</v>
      </c>
      <c r="L11" s="1197">
        <v>4288</v>
      </c>
      <c r="M11" s="1198">
        <v>3014</v>
      </c>
      <c r="N11" s="1198">
        <v>261</v>
      </c>
      <c r="O11" s="1199">
        <v>7563</v>
      </c>
      <c r="P11" s="979">
        <v>1.3200000000000035E-3</v>
      </c>
      <c r="Q11" s="978">
        <v>0.42097599041863082</v>
      </c>
      <c r="R11" s="1198">
        <v>2223</v>
      </c>
      <c r="S11" s="1065">
        <v>0.29393097976993254</v>
      </c>
      <c r="T11" s="1197">
        <v>4268</v>
      </c>
      <c r="U11" s="1198">
        <v>2889</v>
      </c>
      <c r="V11" s="1198">
        <v>154</v>
      </c>
      <c r="W11" s="1199">
        <v>7311</v>
      </c>
      <c r="X11" s="979">
        <v>1.3200000000000017E-3</v>
      </c>
      <c r="Y11" s="978">
        <v>0.4156049854125583</v>
      </c>
      <c r="Z11" s="1198">
        <v>2114</v>
      </c>
      <c r="AA11" s="1065">
        <v>0.28915333059772946</v>
      </c>
    </row>
    <row r="12" spans="1:27" ht="17.25" customHeight="1">
      <c r="A12" s="241" t="s">
        <v>369</v>
      </c>
      <c r="B12" s="839" t="s">
        <v>370</v>
      </c>
      <c r="C12" s="246" t="s">
        <v>371</v>
      </c>
      <c r="D12" s="1197">
        <v>5914</v>
      </c>
      <c r="E12" s="1198">
        <v>3405</v>
      </c>
      <c r="F12" s="1198">
        <v>608</v>
      </c>
      <c r="G12" s="1199">
        <v>9927</v>
      </c>
      <c r="H12" s="979">
        <v>2.1799999999999918E-3</v>
      </c>
      <c r="I12" s="978">
        <v>0.38335824766213078</v>
      </c>
      <c r="J12" s="1198">
        <v>3264</v>
      </c>
      <c r="K12" s="1065">
        <v>0.32880024176488365</v>
      </c>
      <c r="L12" s="1197">
        <v>5679</v>
      </c>
      <c r="M12" s="1198">
        <v>2790</v>
      </c>
      <c r="N12" s="1198">
        <v>775</v>
      </c>
      <c r="O12" s="1199">
        <v>9244</v>
      </c>
      <c r="P12" s="979">
        <v>2.1799999999999771E-3</v>
      </c>
      <c r="Q12" s="978">
        <v>0.37688291768791254</v>
      </c>
      <c r="R12" s="1198">
        <v>2871</v>
      </c>
      <c r="S12" s="1065">
        <v>0.31057983556901775</v>
      </c>
      <c r="T12" s="1197">
        <v>5400</v>
      </c>
      <c r="U12" s="1198">
        <v>2641</v>
      </c>
      <c r="V12" s="1198">
        <v>790</v>
      </c>
      <c r="W12" s="1199">
        <v>8831</v>
      </c>
      <c r="X12" s="979">
        <v>2.1800000000000057E-3</v>
      </c>
      <c r="Y12" s="978">
        <v>0.3805694222506037</v>
      </c>
      <c r="Z12" s="1198">
        <v>2912</v>
      </c>
      <c r="AA12" s="1065">
        <v>0.32974748046653835</v>
      </c>
    </row>
    <row r="13" spans="1:27" ht="17.25" customHeight="1">
      <c r="A13" s="241" t="s">
        <v>373</v>
      </c>
      <c r="B13" s="839" t="s">
        <v>374</v>
      </c>
      <c r="C13" s="246" t="s">
        <v>375</v>
      </c>
      <c r="D13" s="1197">
        <v>6662</v>
      </c>
      <c r="E13" s="1198">
        <v>2370</v>
      </c>
      <c r="F13" s="1198">
        <v>550</v>
      </c>
      <c r="G13" s="1199">
        <v>9582</v>
      </c>
      <c r="H13" s="979">
        <v>3.5999999999999964E-3</v>
      </c>
      <c r="I13" s="978">
        <v>0.36486652182491397</v>
      </c>
      <c r="J13" s="1198">
        <v>3752</v>
      </c>
      <c r="K13" s="1065">
        <v>0.39156752243790438</v>
      </c>
      <c r="L13" s="1197">
        <v>7226</v>
      </c>
      <c r="M13" s="1198">
        <v>2120</v>
      </c>
      <c r="N13" s="1198">
        <v>371</v>
      </c>
      <c r="O13" s="1199">
        <v>9717</v>
      </c>
      <c r="P13" s="979">
        <v>3.5999999999999787E-3</v>
      </c>
      <c r="Q13" s="978">
        <v>0.33313416021365172</v>
      </c>
      <c r="R13" s="1198">
        <v>3411</v>
      </c>
      <c r="S13" s="1065">
        <v>0.35103426983636926</v>
      </c>
      <c r="T13" s="1197">
        <v>6633</v>
      </c>
      <c r="U13" s="1198">
        <v>2256</v>
      </c>
      <c r="V13" s="1198">
        <v>386</v>
      </c>
      <c r="W13" s="1199">
        <v>9275</v>
      </c>
      <c r="X13" s="979">
        <v>3.6000000000000172E-3</v>
      </c>
      <c r="Y13" s="978">
        <v>0.34963636522000807</v>
      </c>
      <c r="Z13" s="1198">
        <v>3618</v>
      </c>
      <c r="AA13" s="1065">
        <v>0.39008086253369273</v>
      </c>
    </row>
    <row r="14" spans="1:27" ht="17.25" customHeight="1">
      <c r="A14" s="241" t="s">
        <v>377</v>
      </c>
      <c r="B14" s="839" t="s">
        <v>378</v>
      </c>
      <c r="C14" s="246" t="s">
        <v>379</v>
      </c>
      <c r="D14" s="1197">
        <v>5660</v>
      </c>
      <c r="E14" s="1198">
        <v>1551</v>
      </c>
      <c r="F14" s="1198">
        <v>135</v>
      </c>
      <c r="G14" s="1199">
        <v>7346</v>
      </c>
      <c r="H14" s="979">
        <v>5.9299999999999319E-3</v>
      </c>
      <c r="I14" s="978">
        <v>0.35702326556850578</v>
      </c>
      <c r="J14" s="1198">
        <v>3297</v>
      </c>
      <c r="K14" s="1065">
        <v>0.44881568200381161</v>
      </c>
      <c r="L14" s="1197">
        <v>5486</v>
      </c>
      <c r="M14" s="1198">
        <v>1241</v>
      </c>
      <c r="N14" s="1198">
        <v>173</v>
      </c>
      <c r="O14" s="1199">
        <v>6900</v>
      </c>
      <c r="P14" s="979">
        <v>5.9299999999999527E-3</v>
      </c>
      <c r="Q14" s="978">
        <v>0.35866457636268195</v>
      </c>
      <c r="R14" s="1198">
        <v>3024</v>
      </c>
      <c r="S14" s="1065">
        <v>0.43826086956521737</v>
      </c>
      <c r="T14" s="1197">
        <v>5727</v>
      </c>
      <c r="U14" s="1198">
        <v>1184</v>
      </c>
      <c r="V14" s="1198">
        <v>190</v>
      </c>
      <c r="W14" s="1199">
        <v>7101</v>
      </c>
      <c r="X14" s="979">
        <v>5.9299999999999665E-3</v>
      </c>
      <c r="Y14" s="978">
        <v>0.36349527891524597</v>
      </c>
      <c r="Z14" s="1198">
        <v>3279</v>
      </c>
      <c r="AA14" s="1065">
        <v>0.46176594845796365</v>
      </c>
    </row>
    <row r="15" spans="1:27" ht="17.25" customHeight="1">
      <c r="A15" s="241" t="s">
        <v>381</v>
      </c>
      <c r="B15" s="839" t="s">
        <v>382</v>
      </c>
      <c r="C15" s="246" t="s">
        <v>383</v>
      </c>
      <c r="D15" s="1197">
        <v>6255</v>
      </c>
      <c r="E15" s="1198">
        <v>1494</v>
      </c>
      <c r="F15" s="1198">
        <v>414</v>
      </c>
      <c r="G15" s="1199">
        <v>8163</v>
      </c>
      <c r="H15" s="979">
        <v>9.7799999999999693E-3</v>
      </c>
      <c r="I15" s="978">
        <v>0.3510267057415844</v>
      </c>
      <c r="J15" s="1198">
        <v>4478</v>
      </c>
      <c r="K15" s="1065">
        <v>0.54857282861693002</v>
      </c>
      <c r="L15" s="1197">
        <v>6722</v>
      </c>
      <c r="M15" s="1198">
        <v>1299</v>
      </c>
      <c r="N15" s="1198">
        <v>285</v>
      </c>
      <c r="O15" s="1199">
        <v>8306</v>
      </c>
      <c r="P15" s="979">
        <v>9.780000000000004E-3</v>
      </c>
      <c r="Q15" s="978">
        <v>0.34273767664704335</v>
      </c>
      <c r="R15" s="1198">
        <v>4327</v>
      </c>
      <c r="S15" s="1065">
        <v>0.52094871177462077</v>
      </c>
      <c r="T15" s="1197">
        <v>6695</v>
      </c>
      <c r="U15" s="1198">
        <v>1481</v>
      </c>
      <c r="V15" s="1198">
        <v>306</v>
      </c>
      <c r="W15" s="1199">
        <v>8482</v>
      </c>
      <c r="X15" s="979">
        <v>9.7799999999999259E-3</v>
      </c>
      <c r="Y15" s="978">
        <v>0.35334227126311196</v>
      </c>
      <c r="Z15" s="1198">
        <v>4930</v>
      </c>
      <c r="AA15" s="1065">
        <v>0.58123084178259843</v>
      </c>
    </row>
    <row r="16" spans="1:27" ht="17.25" customHeight="1">
      <c r="A16" s="241" t="s">
        <v>385</v>
      </c>
      <c r="B16" s="839" t="s">
        <v>386</v>
      </c>
      <c r="C16" s="246" t="s">
        <v>387</v>
      </c>
      <c r="D16" s="1197">
        <v>3326</v>
      </c>
      <c r="E16" s="1198">
        <v>646</v>
      </c>
      <c r="F16" s="1198">
        <v>121</v>
      </c>
      <c r="G16" s="1199">
        <v>4093</v>
      </c>
      <c r="H16" s="979">
        <v>1.6120000000000037E-2</v>
      </c>
      <c r="I16" s="978">
        <v>0.35264337986748651</v>
      </c>
      <c r="J16" s="1198">
        <v>2643</v>
      </c>
      <c r="K16" s="1065">
        <v>0.64573662350354266</v>
      </c>
      <c r="L16" s="1197">
        <v>3015</v>
      </c>
      <c r="M16" s="1198">
        <v>610</v>
      </c>
      <c r="N16" s="1198">
        <v>67</v>
      </c>
      <c r="O16" s="1199">
        <v>3692</v>
      </c>
      <c r="P16" s="979">
        <v>1.6120000000000044E-2</v>
      </c>
      <c r="Q16" s="978">
        <v>0.34778799579691105</v>
      </c>
      <c r="R16" s="1198">
        <v>2375</v>
      </c>
      <c r="S16" s="1065">
        <v>0.64328277356446373</v>
      </c>
      <c r="T16" s="1197">
        <v>2770</v>
      </c>
      <c r="U16" s="1198">
        <v>507</v>
      </c>
      <c r="V16" s="1198">
        <v>119</v>
      </c>
      <c r="W16" s="1199">
        <v>3396</v>
      </c>
      <c r="X16" s="979">
        <v>1.6120000000000106E-2</v>
      </c>
      <c r="Y16" s="978">
        <v>0.33226136446749804</v>
      </c>
      <c r="Z16" s="1198">
        <v>2114</v>
      </c>
      <c r="AA16" s="1065">
        <v>0.62249705535924615</v>
      </c>
    </row>
    <row r="17" spans="1:27" ht="17.25" customHeight="1">
      <c r="A17" s="241" t="s">
        <v>389</v>
      </c>
      <c r="B17" s="839" t="s">
        <v>390</v>
      </c>
      <c r="C17" s="246" t="s">
        <v>391</v>
      </c>
      <c r="D17" s="1197">
        <v>2047</v>
      </c>
      <c r="E17" s="1198">
        <v>333</v>
      </c>
      <c r="F17" s="1198">
        <v>45</v>
      </c>
      <c r="G17" s="1199">
        <v>2425</v>
      </c>
      <c r="H17" s="979">
        <v>2.6579999999999951E-2</v>
      </c>
      <c r="I17" s="978">
        <v>0.32407946531462584</v>
      </c>
      <c r="J17" s="1198">
        <v>1681</v>
      </c>
      <c r="K17" s="1065">
        <v>0.69319587628865975</v>
      </c>
      <c r="L17" s="1197">
        <v>2023</v>
      </c>
      <c r="M17" s="1198">
        <v>316</v>
      </c>
      <c r="N17" s="1198">
        <v>84</v>
      </c>
      <c r="O17" s="1199">
        <v>2423</v>
      </c>
      <c r="P17" s="979">
        <v>2.658000000000002E-2</v>
      </c>
      <c r="Q17" s="978">
        <v>0.34041406003289121</v>
      </c>
      <c r="R17" s="1198">
        <v>1757</v>
      </c>
      <c r="S17" s="1065">
        <v>0.72513413124226167</v>
      </c>
      <c r="T17" s="1197">
        <v>2086</v>
      </c>
      <c r="U17" s="1198">
        <v>324</v>
      </c>
      <c r="V17" s="1198">
        <v>88</v>
      </c>
      <c r="W17" s="1199">
        <v>2498</v>
      </c>
      <c r="X17" s="979">
        <v>2.6579999999999892E-2</v>
      </c>
      <c r="Y17" s="978">
        <v>0.33859227994702545</v>
      </c>
      <c r="Z17" s="1198">
        <v>1850</v>
      </c>
      <c r="AA17" s="1065">
        <v>0.74059247397918337</v>
      </c>
    </row>
    <row r="18" spans="1:27" ht="17.25" customHeight="1">
      <c r="A18" s="241" t="s">
        <v>393</v>
      </c>
      <c r="B18" s="839" t="s">
        <v>394</v>
      </c>
      <c r="C18" s="246" t="s">
        <v>395</v>
      </c>
      <c r="D18" s="1197">
        <v>1142</v>
      </c>
      <c r="E18" s="1198">
        <v>298</v>
      </c>
      <c r="F18" s="1198">
        <v>205</v>
      </c>
      <c r="G18" s="1199">
        <v>1645</v>
      </c>
      <c r="H18" s="979">
        <v>4.3809999999999787E-2</v>
      </c>
      <c r="I18" s="978">
        <v>0.30692626620640995</v>
      </c>
      <c r="J18" s="1198">
        <v>1354</v>
      </c>
      <c r="K18" s="1065">
        <v>0.8231003039513678</v>
      </c>
      <c r="L18" s="1197">
        <v>1142</v>
      </c>
      <c r="M18" s="1198">
        <v>235</v>
      </c>
      <c r="N18" s="1198">
        <v>204</v>
      </c>
      <c r="O18" s="1199">
        <v>1581</v>
      </c>
      <c r="P18" s="979">
        <v>4.3809999999999939E-2</v>
      </c>
      <c r="Q18" s="978">
        <v>0.31171208702799424</v>
      </c>
      <c r="R18" s="1198">
        <v>1267</v>
      </c>
      <c r="S18" s="1065">
        <v>0.80139152435167615</v>
      </c>
      <c r="T18" s="1197">
        <v>1029</v>
      </c>
      <c r="U18" s="1198">
        <v>191</v>
      </c>
      <c r="V18" s="1198">
        <v>141</v>
      </c>
      <c r="W18" s="1199">
        <v>1361</v>
      </c>
      <c r="X18" s="979">
        <v>4.3809999999999842E-2</v>
      </c>
      <c r="Y18" s="978">
        <v>0.33748593843043523</v>
      </c>
      <c r="Z18" s="1198">
        <v>1153</v>
      </c>
      <c r="AA18" s="1065">
        <v>0.84717119764878768</v>
      </c>
    </row>
    <row r="19" spans="1:27" ht="17.25" customHeight="1">
      <c r="A19" s="241" t="s">
        <v>397</v>
      </c>
      <c r="B19" s="839" t="s">
        <v>398</v>
      </c>
      <c r="C19" s="246" t="s">
        <v>399</v>
      </c>
      <c r="D19" s="1197">
        <v>840</v>
      </c>
      <c r="E19" s="1198">
        <v>82</v>
      </c>
      <c r="F19" s="1198">
        <v>11</v>
      </c>
      <c r="G19" s="1199">
        <v>933</v>
      </c>
      <c r="H19" s="979">
        <v>7.2219999999999993E-2</v>
      </c>
      <c r="I19" s="978">
        <v>0.30262790058410893</v>
      </c>
      <c r="J19" s="1198">
        <v>831</v>
      </c>
      <c r="K19" s="1065">
        <v>0.89067524115755625</v>
      </c>
      <c r="L19" s="1197">
        <v>778</v>
      </c>
      <c r="M19" s="1198">
        <v>78</v>
      </c>
      <c r="N19" s="1198">
        <v>11</v>
      </c>
      <c r="O19" s="1199">
        <v>867</v>
      </c>
      <c r="P19" s="979">
        <v>7.2219999999999882E-2</v>
      </c>
      <c r="Q19" s="978">
        <v>0.30077711151078551</v>
      </c>
      <c r="R19" s="1198">
        <v>745</v>
      </c>
      <c r="S19" s="1065">
        <v>0.85928489042675893</v>
      </c>
      <c r="T19" s="1197">
        <v>896</v>
      </c>
      <c r="U19" s="1198">
        <v>93</v>
      </c>
      <c r="V19" s="1198">
        <v>27</v>
      </c>
      <c r="W19" s="1199">
        <v>1016</v>
      </c>
      <c r="X19" s="979">
        <v>7.2220000000000076E-2</v>
      </c>
      <c r="Y19" s="978">
        <v>0.34981011257319777</v>
      </c>
      <c r="Z19" s="1198">
        <v>1068</v>
      </c>
      <c r="AA19" s="1065">
        <v>1.0511811023622046</v>
      </c>
    </row>
    <row r="20" spans="1:27" ht="17.25" customHeight="1">
      <c r="A20" s="241" t="s">
        <v>401</v>
      </c>
      <c r="B20" s="839" t="s">
        <v>402</v>
      </c>
      <c r="C20" s="246" t="s">
        <v>403</v>
      </c>
      <c r="D20" s="1197">
        <v>290</v>
      </c>
      <c r="E20" s="1198">
        <v>51</v>
      </c>
      <c r="F20" s="1198">
        <v>15</v>
      </c>
      <c r="G20" s="1199">
        <v>356</v>
      </c>
      <c r="H20" s="979">
        <v>0.11903999999999987</v>
      </c>
      <c r="I20" s="978">
        <v>0.24382805794915755</v>
      </c>
      <c r="J20" s="1198">
        <v>328</v>
      </c>
      <c r="K20" s="1065">
        <v>0.9213483146067416</v>
      </c>
      <c r="L20" s="1197">
        <v>224</v>
      </c>
      <c r="M20" s="1198">
        <v>36</v>
      </c>
      <c r="N20" s="1198">
        <v>14</v>
      </c>
      <c r="O20" s="1199">
        <v>274</v>
      </c>
      <c r="P20" s="979">
        <v>0.11904000000000008</v>
      </c>
      <c r="Q20" s="978">
        <v>0.26259281007136825</v>
      </c>
      <c r="R20" s="1198">
        <v>269</v>
      </c>
      <c r="S20" s="1065">
        <v>0.98175182481751821</v>
      </c>
      <c r="T20" s="1197">
        <v>218</v>
      </c>
      <c r="U20" s="1198">
        <v>26</v>
      </c>
      <c r="V20" s="1198">
        <v>2</v>
      </c>
      <c r="W20" s="1199">
        <v>246</v>
      </c>
      <c r="X20" s="979">
        <v>0.11904000000000005</v>
      </c>
      <c r="Y20" s="978">
        <v>0.28388605059732636</v>
      </c>
      <c r="Z20" s="1198">
        <v>263</v>
      </c>
      <c r="AA20" s="1065">
        <v>1.0691056910569106</v>
      </c>
    </row>
    <row r="21" spans="1:27" ht="17.25" customHeight="1">
      <c r="A21" s="241" t="s">
        <v>405</v>
      </c>
      <c r="B21" s="839" t="s">
        <v>406</v>
      </c>
      <c r="C21" s="246" t="s">
        <v>407</v>
      </c>
      <c r="D21" s="1197">
        <v>78</v>
      </c>
      <c r="E21" s="1198">
        <v>6</v>
      </c>
      <c r="F21" s="1198">
        <v>0</v>
      </c>
      <c r="G21" s="1199">
        <v>84</v>
      </c>
      <c r="H21" s="979">
        <v>0.19623999999999991</v>
      </c>
      <c r="I21" s="978">
        <v>0.34238803704773835</v>
      </c>
      <c r="J21" s="1198">
        <v>116</v>
      </c>
      <c r="K21" s="1065">
        <v>1.3809523809523809</v>
      </c>
      <c r="L21" s="1197">
        <v>151</v>
      </c>
      <c r="M21" s="1198">
        <v>2</v>
      </c>
      <c r="N21" s="1198">
        <v>0</v>
      </c>
      <c r="O21" s="1199">
        <v>153</v>
      </c>
      <c r="P21" s="979">
        <v>0.19624000000000025</v>
      </c>
      <c r="Q21" s="978">
        <v>0.15083184063675806</v>
      </c>
      <c r="R21" s="1198">
        <v>99</v>
      </c>
      <c r="S21" s="1065">
        <v>0.6470588235294118</v>
      </c>
      <c r="T21" s="1197">
        <v>147</v>
      </c>
      <c r="U21" s="1198">
        <v>1</v>
      </c>
      <c r="V21" s="1198">
        <v>0</v>
      </c>
      <c r="W21" s="1199">
        <v>148</v>
      </c>
      <c r="X21" s="979">
        <v>0.19623999999999994</v>
      </c>
      <c r="Y21" s="978">
        <v>0.12013912659572577</v>
      </c>
      <c r="Z21" s="1198">
        <v>74</v>
      </c>
      <c r="AA21" s="1065">
        <v>0.5</v>
      </c>
    </row>
    <row r="22" spans="1:27" ht="17.25" customHeight="1">
      <c r="A22" s="241" t="s">
        <v>409</v>
      </c>
      <c r="B22" s="839" t="s">
        <v>410</v>
      </c>
      <c r="C22" s="246" t="s">
        <v>411</v>
      </c>
      <c r="D22" s="1197">
        <v>16</v>
      </c>
      <c r="E22" s="1198">
        <v>1</v>
      </c>
      <c r="F22" s="1198">
        <v>1</v>
      </c>
      <c r="G22" s="1199">
        <v>18</v>
      </c>
      <c r="H22" s="979">
        <v>0.32347999999999993</v>
      </c>
      <c r="I22" s="978">
        <v>0.28996572431636169</v>
      </c>
      <c r="J22" s="1198">
        <v>22</v>
      </c>
      <c r="K22" s="1065">
        <v>1.2222222222222223</v>
      </c>
      <c r="L22" s="1197">
        <v>63</v>
      </c>
      <c r="M22" s="1198">
        <v>2</v>
      </c>
      <c r="N22" s="1198">
        <v>5</v>
      </c>
      <c r="O22" s="1199">
        <v>70</v>
      </c>
      <c r="P22" s="979">
        <v>0.32347999999999993</v>
      </c>
      <c r="Q22" s="978">
        <v>0.11719353516406666</v>
      </c>
      <c r="R22" s="1198">
        <v>37</v>
      </c>
      <c r="S22" s="1065">
        <v>0.52857142857142858</v>
      </c>
      <c r="T22" s="1197">
        <v>60</v>
      </c>
      <c r="U22" s="1198">
        <v>1</v>
      </c>
      <c r="V22" s="1198">
        <v>5</v>
      </c>
      <c r="W22" s="1199">
        <v>66</v>
      </c>
      <c r="X22" s="979">
        <v>0.32348000000000005</v>
      </c>
      <c r="Y22" s="978">
        <v>0.11728636601283336</v>
      </c>
      <c r="Z22" s="1198">
        <v>36</v>
      </c>
      <c r="AA22" s="1065">
        <v>0.54545454545454541</v>
      </c>
    </row>
    <row r="23" spans="1:27" ht="17.25" customHeight="1">
      <c r="A23" s="241">
        <v>9</v>
      </c>
      <c r="B23" s="839">
        <v>100</v>
      </c>
      <c r="C23" s="246" t="s">
        <v>413</v>
      </c>
      <c r="D23" s="1197">
        <v>337</v>
      </c>
      <c r="E23" s="1198">
        <v>3</v>
      </c>
      <c r="F23" s="1198">
        <v>5</v>
      </c>
      <c r="G23" s="1199">
        <v>345</v>
      </c>
      <c r="H23" s="979">
        <v>1</v>
      </c>
      <c r="I23" s="978">
        <v>0.44141451292970607</v>
      </c>
      <c r="J23" s="1198">
        <v>1033</v>
      </c>
      <c r="K23" s="1065">
        <v>2.9942028985507245</v>
      </c>
      <c r="L23" s="1197">
        <v>292</v>
      </c>
      <c r="M23" s="1198">
        <v>20</v>
      </c>
      <c r="N23" s="1198">
        <v>5</v>
      </c>
      <c r="O23" s="1199">
        <v>317</v>
      </c>
      <c r="P23" s="979">
        <v>1</v>
      </c>
      <c r="Q23" s="978">
        <v>0.35901200503022396</v>
      </c>
      <c r="R23" s="1198">
        <v>613</v>
      </c>
      <c r="S23" s="1065">
        <v>1.9337539432176656</v>
      </c>
      <c r="T23" s="1197">
        <v>348</v>
      </c>
      <c r="U23" s="1198">
        <v>1</v>
      </c>
      <c r="V23" s="1198">
        <v>1</v>
      </c>
      <c r="W23" s="1199">
        <v>350</v>
      </c>
      <c r="X23" s="979">
        <v>1</v>
      </c>
      <c r="Y23" s="978">
        <v>0.40007323286569813</v>
      </c>
      <c r="Z23" s="1198">
        <v>855</v>
      </c>
      <c r="AA23" s="1065">
        <v>2.4428571428571431</v>
      </c>
    </row>
    <row r="24" spans="1:27" ht="17.25" customHeight="1">
      <c r="A24" s="241" t="s">
        <v>414</v>
      </c>
      <c r="B24" s="839">
        <v>100</v>
      </c>
      <c r="C24" s="246" t="s">
        <v>415</v>
      </c>
      <c r="D24" s="1197">
        <v>0</v>
      </c>
      <c r="E24" s="1198">
        <v>0</v>
      </c>
      <c r="F24" s="1198">
        <v>0</v>
      </c>
      <c r="G24" s="1200">
        <v>0</v>
      </c>
      <c r="H24" s="1205">
        <v>0</v>
      </c>
      <c r="I24" s="1205">
        <v>0</v>
      </c>
      <c r="J24" s="1198">
        <v>0</v>
      </c>
      <c r="K24" s="1207">
        <v>0</v>
      </c>
      <c r="L24" s="1197">
        <v>0</v>
      </c>
      <c r="M24" s="1198">
        <v>0</v>
      </c>
      <c r="N24" s="1198">
        <v>0</v>
      </c>
      <c r="O24" s="1200">
        <v>0</v>
      </c>
      <c r="P24" s="1205">
        <v>0</v>
      </c>
      <c r="Q24" s="1205">
        <v>0</v>
      </c>
      <c r="R24" s="1198">
        <v>0</v>
      </c>
      <c r="S24" s="1207">
        <v>0</v>
      </c>
      <c r="T24" s="1197">
        <v>0</v>
      </c>
      <c r="U24" s="1198">
        <v>0</v>
      </c>
      <c r="V24" s="1198">
        <v>0</v>
      </c>
      <c r="W24" s="1200">
        <v>0</v>
      </c>
      <c r="X24" s="1205">
        <v>0</v>
      </c>
      <c r="Y24" s="1205">
        <v>0</v>
      </c>
      <c r="Z24" s="1198">
        <v>0</v>
      </c>
      <c r="AA24" s="1207">
        <v>0</v>
      </c>
    </row>
    <row r="25" spans="1:27" ht="17.25" customHeight="1">
      <c r="A25" s="840">
        <v>10</v>
      </c>
      <c r="B25" s="962">
        <v>100</v>
      </c>
      <c r="C25" s="837" t="s">
        <v>416</v>
      </c>
      <c r="D25" s="1201">
        <v>0</v>
      </c>
      <c r="E25" s="1202">
        <v>0</v>
      </c>
      <c r="F25" s="1202">
        <v>0</v>
      </c>
      <c r="G25" s="1203">
        <v>0</v>
      </c>
      <c r="H25" s="1208">
        <v>0</v>
      </c>
      <c r="I25" s="1208">
        <v>0</v>
      </c>
      <c r="J25" s="1202">
        <v>0</v>
      </c>
      <c r="K25" s="1210">
        <v>0</v>
      </c>
      <c r="L25" s="1201">
        <v>0</v>
      </c>
      <c r="M25" s="1202">
        <v>0</v>
      </c>
      <c r="N25" s="1202">
        <v>0</v>
      </c>
      <c r="O25" s="1203">
        <v>0</v>
      </c>
      <c r="P25" s="1208">
        <v>0</v>
      </c>
      <c r="Q25" s="1208">
        <v>0</v>
      </c>
      <c r="R25" s="1202">
        <v>0</v>
      </c>
      <c r="S25" s="1210">
        <v>0</v>
      </c>
      <c r="T25" s="1201">
        <v>0</v>
      </c>
      <c r="U25" s="1202">
        <v>0</v>
      </c>
      <c r="V25" s="1202">
        <v>0</v>
      </c>
      <c r="W25" s="1203">
        <v>0</v>
      </c>
      <c r="X25" s="1208">
        <v>0</v>
      </c>
      <c r="Y25" s="1208">
        <v>0</v>
      </c>
      <c r="Z25" s="1202">
        <v>0</v>
      </c>
      <c r="AA25" s="1210">
        <v>0</v>
      </c>
    </row>
    <row r="26" spans="1:27" ht="17.25" customHeight="1" thickBot="1">
      <c r="A26" s="2481" t="s">
        <v>16</v>
      </c>
      <c r="B26" s="2390"/>
      <c r="C26" s="838"/>
      <c r="D26" s="1204">
        <v>38467</v>
      </c>
      <c r="E26" s="1204">
        <v>14230</v>
      </c>
      <c r="F26" s="1204">
        <v>3696</v>
      </c>
      <c r="G26" s="1204">
        <v>56393</v>
      </c>
      <c r="H26" s="1769">
        <v>1.3340334533475899E-2</v>
      </c>
      <c r="I26" s="1064">
        <v>0.37562265762834901</v>
      </c>
      <c r="J26" s="1204">
        <v>25583</v>
      </c>
      <c r="K26" s="1066">
        <v>0.45365559555263951</v>
      </c>
      <c r="L26" s="1204">
        <v>38965</v>
      </c>
      <c r="M26" s="1204">
        <v>13112</v>
      </c>
      <c r="N26" s="1204">
        <v>2893</v>
      </c>
      <c r="O26" s="1204">
        <v>54970</v>
      </c>
      <c r="P26" s="1769">
        <v>1.4547564718167901E-2</v>
      </c>
      <c r="Q26" s="1064">
        <v>0.36952015775385599</v>
      </c>
      <c r="R26" s="1204">
        <v>23805</v>
      </c>
      <c r="S26" s="1066">
        <v>0.43305439330543932</v>
      </c>
      <c r="T26" s="1204">
        <v>38424</v>
      </c>
      <c r="U26" s="1204">
        <v>13141</v>
      </c>
      <c r="V26" s="1204">
        <v>2767</v>
      </c>
      <c r="W26" s="1204">
        <v>54332</v>
      </c>
      <c r="X26" s="1769">
        <v>1.56227053434991E-2</v>
      </c>
      <c r="Y26" s="1064">
        <v>0.37262923556216798</v>
      </c>
      <c r="Z26" s="1204">
        <v>25100</v>
      </c>
      <c r="AA26" s="1066">
        <v>0.46197452698225722</v>
      </c>
    </row>
    <row r="27" spans="1:27" ht="8.25" customHeight="1" thickBot="1">
      <c r="A27" s="842"/>
      <c r="B27" s="842"/>
      <c r="C27" s="387"/>
      <c r="D27" s="374"/>
      <c r="E27" s="374"/>
      <c r="F27" s="374"/>
      <c r="G27" s="374"/>
      <c r="H27" s="374"/>
      <c r="I27" s="374"/>
      <c r="J27" s="374"/>
      <c r="K27" s="374"/>
      <c r="L27" s="374"/>
      <c r="M27" s="374"/>
      <c r="N27" s="374"/>
      <c r="O27" s="374"/>
      <c r="P27" s="374"/>
      <c r="Q27" s="374"/>
      <c r="R27" s="374"/>
      <c r="S27" s="374"/>
      <c r="T27" s="843"/>
      <c r="U27" s="843"/>
      <c r="V27" s="843"/>
      <c r="W27" s="843"/>
      <c r="X27" s="387"/>
      <c r="Y27" s="387"/>
      <c r="Z27" s="844"/>
      <c r="AA27" s="387"/>
    </row>
    <row r="28" spans="1:27" s="463" customFormat="1" ht="17.25" customHeight="1">
      <c r="A28" s="990"/>
      <c r="B28" s="990"/>
      <c r="C28" s="990"/>
      <c r="D28" s="2372" t="str">
        <f>+D3</f>
        <v>Q4 2016</v>
      </c>
      <c r="E28" s="2373"/>
      <c r="F28" s="2373"/>
      <c r="G28" s="2373"/>
      <c r="H28" s="2373"/>
      <c r="I28" s="2373"/>
      <c r="J28" s="2373"/>
      <c r="K28" s="2374"/>
      <c r="L28" s="2480" t="str">
        <f>+L3</f>
        <v>Q3 2016</v>
      </c>
      <c r="M28" s="2465"/>
      <c r="N28" s="2465"/>
      <c r="O28" s="2465"/>
      <c r="P28" s="2465"/>
      <c r="Q28" s="2465"/>
      <c r="R28" s="2465"/>
      <c r="S28" s="2466"/>
      <c r="T28" s="2372" t="str">
        <f>+T3</f>
        <v>Q2 2016</v>
      </c>
      <c r="U28" s="2373"/>
      <c r="V28" s="2373"/>
      <c r="W28" s="2373"/>
      <c r="X28" s="2373"/>
      <c r="Y28" s="2373"/>
      <c r="Z28" s="2373"/>
      <c r="AA28" s="2374"/>
    </row>
    <row r="29" spans="1:27" s="463" customFormat="1" ht="17.25" customHeight="1" thickBot="1">
      <c r="A29" s="991"/>
      <c r="B29" s="991"/>
      <c r="C29" s="991"/>
      <c r="D29" s="2386" t="s">
        <v>473</v>
      </c>
      <c r="E29" s="2460"/>
      <c r="F29" s="2460"/>
      <c r="G29" s="2460"/>
      <c r="H29" s="2460"/>
      <c r="I29" s="2460"/>
      <c r="J29" s="2460"/>
      <c r="K29" s="2460"/>
      <c r="L29" s="2460"/>
      <c r="M29" s="2460"/>
      <c r="N29" s="2460"/>
      <c r="O29" s="2460"/>
      <c r="P29" s="2460"/>
      <c r="Q29" s="2460"/>
      <c r="R29" s="2460"/>
      <c r="S29" s="2460"/>
      <c r="T29" s="2460"/>
      <c r="U29" s="2460"/>
      <c r="V29" s="2460"/>
      <c r="W29" s="2460"/>
      <c r="X29" s="2460"/>
      <c r="Y29" s="2460"/>
      <c r="Z29" s="2460"/>
      <c r="AA29" s="2461"/>
    </row>
    <row r="30" spans="1:27" ht="17.25" customHeight="1">
      <c r="A30" s="2482" t="s">
        <v>346</v>
      </c>
      <c r="B30" s="2486" t="s">
        <v>637</v>
      </c>
      <c r="C30" s="2475" t="s">
        <v>352</v>
      </c>
      <c r="D30" s="2403" t="s">
        <v>830</v>
      </c>
      <c r="E30" s="2403"/>
      <c r="F30" s="2403"/>
      <c r="G30" s="2404"/>
      <c r="H30" s="2462" t="s">
        <v>422</v>
      </c>
      <c r="I30" s="2462" t="s">
        <v>423</v>
      </c>
      <c r="J30" s="2462" t="s">
        <v>697</v>
      </c>
      <c r="K30" s="2456" t="s">
        <v>351</v>
      </c>
      <c r="L30" s="2407" t="s">
        <v>830</v>
      </c>
      <c r="M30" s="2403"/>
      <c r="N30" s="2403"/>
      <c r="O30" s="2404"/>
      <c r="P30" s="2462" t="s">
        <v>422</v>
      </c>
      <c r="Q30" s="2462" t="s">
        <v>423</v>
      </c>
      <c r="R30" s="2462" t="s">
        <v>697</v>
      </c>
      <c r="S30" s="2412" t="s">
        <v>351</v>
      </c>
      <c r="T30" s="2477" t="s">
        <v>830</v>
      </c>
      <c r="U30" s="2478"/>
      <c r="V30" s="2478"/>
      <c r="W30" s="2479"/>
      <c r="X30" s="2458" t="s">
        <v>422</v>
      </c>
      <c r="Y30" s="2458" t="s">
        <v>423</v>
      </c>
      <c r="Z30" s="2458" t="s">
        <v>697</v>
      </c>
      <c r="AA30" s="2474" t="s">
        <v>351</v>
      </c>
    </row>
    <row r="31" spans="1:27" ht="17.25" customHeight="1">
      <c r="A31" s="2483"/>
      <c r="B31" s="2487"/>
      <c r="C31" s="2476"/>
      <c r="D31" s="1740" t="s">
        <v>448</v>
      </c>
      <c r="E31" s="1741" t="s">
        <v>471</v>
      </c>
      <c r="F31" s="1741" t="s">
        <v>472</v>
      </c>
      <c r="G31" s="1742" t="s">
        <v>5</v>
      </c>
      <c r="H31" s="2463"/>
      <c r="I31" s="2463"/>
      <c r="J31" s="2463"/>
      <c r="K31" s="2457"/>
      <c r="L31" s="1624" t="s">
        <v>448</v>
      </c>
      <c r="M31" s="1631" t="s">
        <v>471</v>
      </c>
      <c r="N31" s="1631" t="s">
        <v>472</v>
      </c>
      <c r="O31" s="1631" t="s">
        <v>5</v>
      </c>
      <c r="P31" s="2463"/>
      <c r="Q31" s="2463"/>
      <c r="R31" s="2463"/>
      <c r="S31" s="2467"/>
      <c r="T31" s="1624" t="s">
        <v>448</v>
      </c>
      <c r="U31" s="1632" t="s">
        <v>471</v>
      </c>
      <c r="V31" s="1632" t="s">
        <v>472</v>
      </c>
      <c r="W31" s="1633" t="s">
        <v>5</v>
      </c>
      <c r="X31" s="2459"/>
      <c r="Y31" s="2459"/>
      <c r="Z31" s="2459"/>
      <c r="AA31" s="2457"/>
    </row>
    <row r="32" spans="1:27" ht="17.25" customHeight="1">
      <c r="A32" s="833">
        <v>1</v>
      </c>
      <c r="B32" s="834" t="s">
        <v>355</v>
      </c>
      <c r="C32" s="835" t="s">
        <v>354</v>
      </c>
      <c r="D32" s="1194">
        <v>16302</v>
      </c>
      <c r="E32" s="1195">
        <v>80</v>
      </c>
      <c r="F32" s="1195">
        <v>763</v>
      </c>
      <c r="G32" s="1196">
        <v>17145</v>
      </c>
      <c r="H32" s="979">
        <v>8.000000000000002E-5</v>
      </c>
      <c r="I32" s="978">
        <v>7.4381679317955279E-2</v>
      </c>
      <c r="J32" s="1195">
        <v>210</v>
      </c>
      <c r="K32" s="1065">
        <v>1.2248468941382326E-2</v>
      </c>
      <c r="L32" s="1194">
        <v>17679</v>
      </c>
      <c r="M32" s="1195">
        <v>78</v>
      </c>
      <c r="N32" s="1195">
        <v>331</v>
      </c>
      <c r="O32" s="1196">
        <v>18088</v>
      </c>
      <c r="P32" s="979">
        <v>8.0000000000000007E-5</v>
      </c>
      <c r="Q32" s="978">
        <v>7.6893791408777612E-2</v>
      </c>
      <c r="R32" s="1195">
        <v>212</v>
      </c>
      <c r="S32" s="1065">
        <v>1.1720477664750111E-2</v>
      </c>
      <c r="T32" s="1194">
        <v>12220</v>
      </c>
      <c r="U32" s="1195">
        <v>80</v>
      </c>
      <c r="V32" s="1195">
        <v>353</v>
      </c>
      <c r="W32" s="1196">
        <v>12653</v>
      </c>
      <c r="X32" s="979">
        <v>8.0000000000000034E-5</v>
      </c>
      <c r="Y32" s="978">
        <v>5.0047435307209606E-2</v>
      </c>
      <c r="Z32" s="1195">
        <v>123</v>
      </c>
      <c r="AA32" s="1065">
        <v>9.7210147791037694E-3</v>
      </c>
    </row>
    <row r="33" spans="1:27" ht="17.25" customHeight="1">
      <c r="A33" s="241" t="s">
        <v>356</v>
      </c>
      <c r="B33" s="839" t="s">
        <v>358</v>
      </c>
      <c r="C33" s="246" t="s">
        <v>121</v>
      </c>
      <c r="D33" s="1197">
        <v>4426</v>
      </c>
      <c r="E33" s="1198">
        <v>2874</v>
      </c>
      <c r="F33" s="1198">
        <v>566</v>
      </c>
      <c r="G33" s="1199">
        <v>7866</v>
      </c>
      <c r="H33" s="979">
        <v>1.400000000000002E-4</v>
      </c>
      <c r="I33" s="978">
        <v>0.12855847484506586</v>
      </c>
      <c r="J33" s="1198">
        <v>231</v>
      </c>
      <c r="K33" s="1065">
        <v>2.9366895499618611E-2</v>
      </c>
      <c r="L33" s="1197">
        <v>4483</v>
      </c>
      <c r="M33" s="1198">
        <v>2530</v>
      </c>
      <c r="N33" s="1198">
        <v>663</v>
      </c>
      <c r="O33" s="1199">
        <v>7676</v>
      </c>
      <c r="P33" s="979">
        <v>1.3999999999999996E-4</v>
      </c>
      <c r="Q33" s="978">
        <v>0.12720204764625298</v>
      </c>
      <c r="R33" s="1198">
        <v>225</v>
      </c>
      <c r="S33" s="1065">
        <v>2.9312141740489839E-2</v>
      </c>
      <c r="T33" s="1197">
        <v>4733</v>
      </c>
      <c r="U33" s="1198">
        <v>2771</v>
      </c>
      <c r="V33" s="1198">
        <v>528</v>
      </c>
      <c r="W33" s="1199">
        <v>8032</v>
      </c>
      <c r="X33" s="979">
        <v>1.4000000000000015E-4</v>
      </c>
      <c r="Y33" s="978">
        <v>0.12773843042140931</v>
      </c>
      <c r="Z33" s="1198">
        <v>233</v>
      </c>
      <c r="AA33" s="1065">
        <v>2.9008964143426293E-2</v>
      </c>
    </row>
    <row r="34" spans="1:27" ht="17.25" customHeight="1">
      <c r="A34" s="241" t="s">
        <v>359</v>
      </c>
      <c r="B34" s="839" t="s">
        <v>361</v>
      </c>
      <c r="C34" s="246" t="s">
        <v>120</v>
      </c>
      <c r="D34" s="1197">
        <v>1479</v>
      </c>
      <c r="E34" s="1198">
        <v>642</v>
      </c>
      <c r="F34" s="1198">
        <v>328</v>
      </c>
      <c r="G34" s="1199">
        <v>2449</v>
      </c>
      <c r="H34" s="979">
        <v>2.5000000000000038E-4</v>
      </c>
      <c r="I34" s="978">
        <v>0.18016060818300761</v>
      </c>
      <c r="J34" s="1198">
        <v>110</v>
      </c>
      <c r="K34" s="1065">
        <v>4.4916292364230295E-2</v>
      </c>
      <c r="L34" s="1197">
        <v>1509</v>
      </c>
      <c r="M34" s="1198">
        <v>957</v>
      </c>
      <c r="N34" s="1198">
        <v>503</v>
      </c>
      <c r="O34" s="1199">
        <v>2969</v>
      </c>
      <c r="P34" s="979">
        <v>2.4999999999999979E-4</v>
      </c>
      <c r="Q34" s="978">
        <v>0.18506085549012988</v>
      </c>
      <c r="R34" s="1198">
        <v>132</v>
      </c>
      <c r="S34" s="1065">
        <v>4.4459413944088921E-2</v>
      </c>
      <c r="T34" s="1197">
        <v>1495</v>
      </c>
      <c r="U34" s="1198">
        <v>955</v>
      </c>
      <c r="V34" s="1198">
        <v>507</v>
      </c>
      <c r="W34" s="1199">
        <v>2957</v>
      </c>
      <c r="X34" s="979">
        <v>2.5000000000000038E-4</v>
      </c>
      <c r="Y34" s="978">
        <v>0.18402182694218955</v>
      </c>
      <c r="Z34" s="1198">
        <v>136</v>
      </c>
      <c r="AA34" s="1065">
        <v>4.5992560027054444E-2</v>
      </c>
    </row>
    <row r="35" spans="1:27" ht="17.25" customHeight="1">
      <c r="A35" s="241" t="s">
        <v>362</v>
      </c>
      <c r="B35" s="839" t="s">
        <v>364</v>
      </c>
      <c r="C35" s="246" t="s">
        <v>214</v>
      </c>
      <c r="D35" s="1197">
        <v>9</v>
      </c>
      <c r="E35" s="1198">
        <v>1</v>
      </c>
      <c r="F35" s="1198">
        <v>1</v>
      </c>
      <c r="G35" s="1199">
        <v>11</v>
      </c>
      <c r="H35" s="1390">
        <v>4.4999999999999999E-4</v>
      </c>
      <c r="I35" s="1391">
        <v>0.16393640574957927</v>
      </c>
      <c r="J35" s="1206">
        <v>1</v>
      </c>
      <c r="K35" s="1065">
        <v>9.0909090909090912E-2</v>
      </c>
      <c r="L35" s="1197">
        <v>9</v>
      </c>
      <c r="M35" s="1198">
        <v>1</v>
      </c>
      <c r="N35" s="1198">
        <v>0</v>
      </c>
      <c r="O35" s="1199">
        <v>10</v>
      </c>
      <c r="P35" s="1390">
        <v>4.4999999999999999E-4</v>
      </c>
      <c r="Q35" s="1391">
        <v>0.16335573945618756</v>
      </c>
      <c r="R35" s="1206">
        <v>0</v>
      </c>
      <c r="S35" s="1207">
        <v>0</v>
      </c>
      <c r="T35" s="1197">
        <v>7</v>
      </c>
      <c r="U35" s="1198">
        <v>1</v>
      </c>
      <c r="V35" s="1198">
        <v>0</v>
      </c>
      <c r="W35" s="1199">
        <v>8</v>
      </c>
      <c r="X35" s="1390">
        <v>4.4999999999999999E-4</v>
      </c>
      <c r="Y35" s="1391">
        <v>0.14612434347494097</v>
      </c>
      <c r="Z35" s="1206">
        <v>0</v>
      </c>
      <c r="AA35" s="1207">
        <v>0</v>
      </c>
    </row>
    <row r="36" spans="1:27" ht="17.25" customHeight="1">
      <c r="A36" s="241" t="s">
        <v>365</v>
      </c>
      <c r="B36" s="839" t="s">
        <v>368</v>
      </c>
      <c r="C36" s="246" t="s">
        <v>367</v>
      </c>
      <c r="D36" s="1197">
        <v>0</v>
      </c>
      <c r="E36" s="1198">
        <v>0</v>
      </c>
      <c r="F36" s="1198">
        <v>742</v>
      </c>
      <c r="G36" s="1199">
        <v>742</v>
      </c>
      <c r="H36" s="1390">
        <v>8.0000000000000242E-4</v>
      </c>
      <c r="I36" s="1391">
        <v>0.11300000000000031</v>
      </c>
      <c r="J36" s="1206">
        <v>20</v>
      </c>
      <c r="K36" s="1065">
        <v>2.6954177897574125E-2</v>
      </c>
      <c r="L36" s="1197">
        <v>0</v>
      </c>
      <c r="M36" s="1198">
        <v>0</v>
      </c>
      <c r="N36" s="1198">
        <v>0</v>
      </c>
      <c r="O36" s="1199">
        <v>0</v>
      </c>
      <c r="P36" s="1392">
        <v>0</v>
      </c>
      <c r="Q36" s="1392">
        <v>0</v>
      </c>
      <c r="R36" s="1206">
        <v>0</v>
      </c>
      <c r="S36" s="1207">
        <v>0</v>
      </c>
      <c r="T36" s="1197">
        <v>0</v>
      </c>
      <c r="U36" s="1198">
        <v>0</v>
      </c>
      <c r="V36" s="1198">
        <v>0</v>
      </c>
      <c r="W36" s="1199">
        <v>0</v>
      </c>
      <c r="X36" s="1392">
        <v>0</v>
      </c>
      <c r="Y36" s="1392">
        <v>0</v>
      </c>
      <c r="Z36" s="1206">
        <v>0</v>
      </c>
      <c r="AA36" s="1207">
        <v>0</v>
      </c>
    </row>
    <row r="37" spans="1:27" ht="17.25" customHeight="1">
      <c r="A37" s="241" t="s">
        <v>369</v>
      </c>
      <c r="B37" s="839" t="s">
        <v>372</v>
      </c>
      <c r="C37" s="246" t="s">
        <v>371</v>
      </c>
      <c r="D37" s="1197">
        <v>0</v>
      </c>
      <c r="E37" s="1198">
        <v>0</v>
      </c>
      <c r="F37" s="1198">
        <v>8</v>
      </c>
      <c r="G37" s="1199">
        <v>8</v>
      </c>
      <c r="H37" s="1390">
        <v>1.4299999999999998E-3</v>
      </c>
      <c r="I37" s="1391">
        <v>0.11600000000000002</v>
      </c>
      <c r="J37" s="1206">
        <v>0</v>
      </c>
      <c r="K37" s="1207">
        <v>0</v>
      </c>
      <c r="L37" s="1197">
        <v>0</v>
      </c>
      <c r="M37" s="1198">
        <v>0</v>
      </c>
      <c r="N37" s="1198">
        <v>0</v>
      </c>
      <c r="O37" s="1199">
        <v>0</v>
      </c>
      <c r="P37" s="1205">
        <v>0</v>
      </c>
      <c r="Q37" s="1205">
        <v>0</v>
      </c>
      <c r="R37" s="1206">
        <v>0</v>
      </c>
      <c r="S37" s="1207">
        <v>0</v>
      </c>
      <c r="T37" s="1197">
        <v>0</v>
      </c>
      <c r="U37" s="1198">
        <v>0</v>
      </c>
      <c r="V37" s="1198">
        <v>0</v>
      </c>
      <c r="W37" s="1199">
        <v>0</v>
      </c>
      <c r="X37" s="1205">
        <v>0</v>
      </c>
      <c r="Y37" s="1205">
        <v>0</v>
      </c>
      <c r="Z37" s="1206">
        <v>0</v>
      </c>
      <c r="AA37" s="1207">
        <v>0</v>
      </c>
    </row>
    <row r="38" spans="1:27" ht="17.25" customHeight="1">
      <c r="A38" s="241" t="s">
        <v>373</v>
      </c>
      <c r="B38" s="839" t="s">
        <v>376</v>
      </c>
      <c r="C38" s="246" t="s">
        <v>375</v>
      </c>
      <c r="D38" s="1197">
        <v>10</v>
      </c>
      <c r="E38" s="1198">
        <v>0</v>
      </c>
      <c r="F38" s="1198">
        <v>5</v>
      </c>
      <c r="G38" s="1199">
        <v>15</v>
      </c>
      <c r="H38" s="1390">
        <v>2.5600000000000006E-3</v>
      </c>
      <c r="I38" s="1391">
        <v>0.20999999999999996</v>
      </c>
      <c r="J38" s="1206">
        <v>2</v>
      </c>
      <c r="K38" s="1383">
        <v>0.13333333333333333</v>
      </c>
      <c r="L38" s="1197">
        <v>10</v>
      </c>
      <c r="M38" s="1198">
        <v>0</v>
      </c>
      <c r="N38" s="1198">
        <v>0</v>
      </c>
      <c r="O38" s="1199">
        <v>10</v>
      </c>
      <c r="P38" s="1390">
        <v>2.5600000000000002E-3</v>
      </c>
      <c r="Q38" s="1391">
        <v>0.21</v>
      </c>
      <c r="R38" s="1206">
        <v>2</v>
      </c>
      <c r="S38" s="1383">
        <v>0.2</v>
      </c>
      <c r="T38" s="1197">
        <v>19</v>
      </c>
      <c r="U38" s="1198">
        <v>0</v>
      </c>
      <c r="V38" s="1198">
        <v>0</v>
      </c>
      <c r="W38" s="1199">
        <v>19</v>
      </c>
      <c r="X38" s="1390">
        <v>2.5600000000000006E-3</v>
      </c>
      <c r="Y38" s="1391">
        <v>0.14499999999999999</v>
      </c>
      <c r="Z38" s="1206">
        <v>2</v>
      </c>
      <c r="AA38" s="1383">
        <v>0.10526315789473684</v>
      </c>
    </row>
    <row r="39" spans="1:27" ht="17.25" customHeight="1">
      <c r="A39" s="241" t="s">
        <v>377</v>
      </c>
      <c r="B39" s="839" t="s">
        <v>380</v>
      </c>
      <c r="C39" s="246" t="s">
        <v>379</v>
      </c>
      <c r="D39" s="1197">
        <v>0</v>
      </c>
      <c r="E39" s="1198">
        <v>0</v>
      </c>
      <c r="F39" s="1198">
        <v>0</v>
      </c>
      <c r="G39" s="1199">
        <v>0</v>
      </c>
      <c r="H39" s="1205">
        <v>0</v>
      </c>
      <c r="I39" s="1205">
        <v>0</v>
      </c>
      <c r="J39" s="1206">
        <v>0</v>
      </c>
      <c r="K39" s="1207">
        <v>0</v>
      </c>
      <c r="L39" s="1197">
        <v>0</v>
      </c>
      <c r="M39" s="1198">
        <v>0</v>
      </c>
      <c r="N39" s="1198">
        <v>0</v>
      </c>
      <c r="O39" s="1199">
        <v>0</v>
      </c>
      <c r="P39" s="1205">
        <v>0</v>
      </c>
      <c r="Q39" s="1205">
        <v>0</v>
      </c>
      <c r="R39" s="1206">
        <v>0</v>
      </c>
      <c r="S39" s="1207">
        <v>0</v>
      </c>
      <c r="T39" s="1197">
        <v>0</v>
      </c>
      <c r="U39" s="1198">
        <v>0</v>
      </c>
      <c r="V39" s="1198">
        <v>0</v>
      </c>
      <c r="W39" s="1199">
        <v>0</v>
      </c>
      <c r="X39" s="1205">
        <v>0</v>
      </c>
      <c r="Y39" s="1205">
        <v>0</v>
      </c>
      <c r="Z39" s="1206">
        <v>0</v>
      </c>
      <c r="AA39" s="1207">
        <v>0</v>
      </c>
    </row>
    <row r="40" spans="1:27" ht="17.25" customHeight="1">
      <c r="A40" s="241" t="s">
        <v>381</v>
      </c>
      <c r="B40" s="839" t="s">
        <v>384</v>
      </c>
      <c r="C40" s="246" t="s">
        <v>383</v>
      </c>
      <c r="D40" s="1197">
        <v>6</v>
      </c>
      <c r="E40" s="1198">
        <v>0</v>
      </c>
      <c r="F40" s="1198">
        <v>0</v>
      </c>
      <c r="G40" s="1199">
        <v>6</v>
      </c>
      <c r="H40" s="1390">
        <v>8.1899999999999994E-3</v>
      </c>
      <c r="I40" s="1391">
        <v>0.185</v>
      </c>
      <c r="J40" s="1206">
        <v>2</v>
      </c>
      <c r="K40" s="1065">
        <v>0.33333333333333331</v>
      </c>
      <c r="L40" s="1197">
        <v>6</v>
      </c>
      <c r="M40" s="1198">
        <v>0</v>
      </c>
      <c r="N40" s="1198">
        <v>0</v>
      </c>
      <c r="O40" s="1199">
        <v>6</v>
      </c>
      <c r="P40" s="1390">
        <v>8.1899999999999994E-3</v>
      </c>
      <c r="Q40" s="1391">
        <v>0.185</v>
      </c>
      <c r="R40" s="1206">
        <v>2</v>
      </c>
      <c r="S40" s="1383">
        <v>0.33333333333333331</v>
      </c>
      <c r="T40" s="1197">
        <v>0</v>
      </c>
      <c r="U40" s="1198">
        <v>0</v>
      </c>
      <c r="V40" s="1198">
        <v>0</v>
      </c>
      <c r="W40" s="1199">
        <v>0</v>
      </c>
      <c r="X40" s="1205">
        <v>0</v>
      </c>
      <c r="Y40" s="1205">
        <v>0</v>
      </c>
      <c r="Z40" s="1206">
        <v>0</v>
      </c>
      <c r="AA40" s="1207">
        <v>0</v>
      </c>
    </row>
    <row r="41" spans="1:27" ht="17.25" customHeight="1">
      <c r="A41" s="241" t="s">
        <v>385</v>
      </c>
      <c r="B41" s="839" t="s">
        <v>388</v>
      </c>
      <c r="C41" s="246" t="s">
        <v>387</v>
      </c>
      <c r="D41" s="1197">
        <v>0</v>
      </c>
      <c r="E41" s="1198">
        <v>0</v>
      </c>
      <c r="F41" s="1198">
        <v>0</v>
      </c>
      <c r="G41" s="1199">
        <v>0</v>
      </c>
      <c r="H41" s="1205">
        <v>0</v>
      </c>
      <c r="I41" s="1205">
        <v>0</v>
      </c>
      <c r="J41" s="1206">
        <v>0</v>
      </c>
      <c r="K41" s="1207">
        <v>0</v>
      </c>
      <c r="L41" s="1197">
        <v>0</v>
      </c>
      <c r="M41" s="1198">
        <v>0</v>
      </c>
      <c r="N41" s="1198">
        <v>0</v>
      </c>
      <c r="O41" s="1199">
        <v>0</v>
      </c>
      <c r="P41" s="1205">
        <v>0</v>
      </c>
      <c r="Q41" s="1205">
        <v>0</v>
      </c>
      <c r="R41" s="1206">
        <v>0</v>
      </c>
      <c r="S41" s="1207">
        <v>0</v>
      </c>
      <c r="T41" s="1197">
        <v>0</v>
      </c>
      <c r="U41" s="1198">
        <v>0</v>
      </c>
      <c r="V41" s="1198">
        <v>0</v>
      </c>
      <c r="W41" s="1199">
        <v>0</v>
      </c>
      <c r="X41" s="1205">
        <v>0</v>
      </c>
      <c r="Y41" s="1205">
        <v>0</v>
      </c>
      <c r="Z41" s="1206">
        <v>0</v>
      </c>
      <c r="AA41" s="1207">
        <v>0</v>
      </c>
    </row>
    <row r="42" spans="1:27" ht="17.25" customHeight="1">
      <c r="A42" s="241" t="s">
        <v>389</v>
      </c>
      <c r="B42" s="839" t="s">
        <v>392</v>
      </c>
      <c r="C42" s="246" t="s">
        <v>391</v>
      </c>
      <c r="D42" s="1197">
        <v>0</v>
      </c>
      <c r="E42" s="1198">
        <v>0</v>
      </c>
      <c r="F42" s="1198">
        <v>0</v>
      </c>
      <c r="G42" s="1199">
        <v>0</v>
      </c>
      <c r="H42" s="1205">
        <v>0</v>
      </c>
      <c r="I42" s="1205">
        <v>0</v>
      </c>
      <c r="J42" s="1206">
        <v>0</v>
      </c>
      <c r="K42" s="1207">
        <v>0</v>
      </c>
      <c r="L42" s="1197">
        <v>0</v>
      </c>
      <c r="M42" s="1198">
        <v>0</v>
      </c>
      <c r="N42" s="1198">
        <v>0</v>
      </c>
      <c r="O42" s="1199">
        <v>0</v>
      </c>
      <c r="P42" s="1205">
        <v>0</v>
      </c>
      <c r="Q42" s="1205">
        <v>0</v>
      </c>
      <c r="R42" s="1206">
        <v>0</v>
      </c>
      <c r="S42" s="1207">
        <v>0</v>
      </c>
      <c r="T42" s="1197">
        <v>0</v>
      </c>
      <c r="U42" s="1198">
        <v>0</v>
      </c>
      <c r="V42" s="1198">
        <v>0</v>
      </c>
      <c r="W42" s="1199">
        <v>0</v>
      </c>
      <c r="X42" s="1205">
        <v>0</v>
      </c>
      <c r="Y42" s="1205">
        <v>0</v>
      </c>
      <c r="Z42" s="1206">
        <v>0</v>
      </c>
      <c r="AA42" s="1207">
        <v>0</v>
      </c>
    </row>
    <row r="43" spans="1:27" ht="17.25" customHeight="1">
      <c r="A43" s="241" t="s">
        <v>393</v>
      </c>
      <c r="B43" s="839" t="s">
        <v>396</v>
      </c>
      <c r="C43" s="246" t="s">
        <v>395</v>
      </c>
      <c r="D43" s="1197">
        <v>200</v>
      </c>
      <c r="E43" s="1198">
        <v>25</v>
      </c>
      <c r="F43" s="1198">
        <v>12</v>
      </c>
      <c r="G43" s="1199">
        <v>237</v>
      </c>
      <c r="H43" s="979">
        <v>4.6920000000000003E-2</v>
      </c>
      <c r="I43" s="978">
        <v>0.14099999999999999</v>
      </c>
      <c r="J43" s="1199">
        <v>99</v>
      </c>
      <c r="K43" s="1065">
        <v>0.41772151898734178</v>
      </c>
      <c r="L43" s="1197">
        <v>200</v>
      </c>
      <c r="M43" s="1198">
        <v>26</v>
      </c>
      <c r="N43" s="1198">
        <v>12</v>
      </c>
      <c r="O43" s="1199">
        <v>238</v>
      </c>
      <c r="P43" s="979">
        <v>4.6920000000000003E-2</v>
      </c>
      <c r="Q43" s="978">
        <v>0.14099999999999999</v>
      </c>
      <c r="R43" s="1199">
        <v>101</v>
      </c>
      <c r="S43" s="1065">
        <v>0.42436974789915966</v>
      </c>
      <c r="T43" s="1197">
        <v>200</v>
      </c>
      <c r="U43" s="1198">
        <v>22</v>
      </c>
      <c r="V43" s="1198">
        <v>10</v>
      </c>
      <c r="W43" s="1199">
        <v>232</v>
      </c>
      <c r="X43" s="979">
        <v>4.6920000000000003E-2</v>
      </c>
      <c r="Y43" s="978">
        <v>0.14444453438506449</v>
      </c>
      <c r="Z43" s="1199">
        <v>103</v>
      </c>
      <c r="AA43" s="1065">
        <v>0.44396551724137934</v>
      </c>
    </row>
    <row r="44" spans="1:27" ht="17.25" customHeight="1">
      <c r="A44" s="241" t="s">
        <v>397</v>
      </c>
      <c r="B44" s="839" t="s">
        <v>400</v>
      </c>
      <c r="C44" s="246" t="s">
        <v>399</v>
      </c>
      <c r="D44" s="1197">
        <v>18</v>
      </c>
      <c r="E44" s="1198">
        <v>0</v>
      </c>
      <c r="F44" s="1198">
        <v>0</v>
      </c>
      <c r="G44" s="1199">
        <v>18</v>
      </c>
      <c r="H44" s="1390">
        <v>8.3960000000000007E-2</v>
      </c>
      <c r="I44" s="1391">
        <v>0.18500000000000003</v>
      </c>
      <c r="J44" s="1206">
        <v>12</v>
      </c>
      <c r="K44" s="1065">
        <v>0.66666666666666663</v>
      </c>
      <c r="L44" s="1197">
        <v>0</v>
      </c>
      <c r="M44" s="1198">
        <v>0</v>
      </c>
      <c r="N44" s="1198">
        <v>0</v>
      </c>
      <c r="O44" s="1199">
        <v>0</v>
      </c>
      <c r="P44" s="1205">
        <v>0</v>
      </c>
      <c r="Q44" s="1205">
        <v>0</v>
      </c>
      <c r="R44" s="1206">
        <v>0</v>
      </c>
      <c r="S44" s="1207">
        <v>0</v>
      </c>
      <c r="T44" s="1197">
        <v>0</v>
      </c>
      <c r="U44" s="1198">
        <v>0</v>
      </c>
      <c r="V44" s="1198">
        <v>0</v>
      </c>
      <c r="W44" s="1199">
        <v>0</v>
      </c>
      <c r="X44" s="1205">
        <v>0</v>
      </c>
      <c r="Y44" s="1205">
        <v>0</v>
      </c>
      <c r="Z44" s="1206">
        <v>0</v>
      </c>
      <c r="AA44" s="1207">
        <v>0</v>
      </c>
    </row>
    <row r="45" spans="1:27" ht="17.25" customHeight="1">
      <c r="A45" s="241" t="s">
        <v>401</v>
      </c>
      <c r="B45" s="839" t="s">
        <v>404</v>
      </c>
      <c r="C45" s="246" t="s">
        <v>403</v>
      </c>
      <c r="D45" s="1197">
        <v>0</v>
      </c>
      <c r="E45" s="1198">
        <v>0</v>
      </c>
      <c r="F45" s="1198">
        <v>0</v>
      </c>
      <c r="G45" s="1199">
        <v>0</v>
      </c>
      <c r="H45" s="1205">
        <v>0</v>
      </c>
      <c r="I45" s="1205">
        <v>0</v>
      </c>
      <c r="J45" s="1206">
        <v>0</v>
      </c>
      <c r="K45" s="1207">
        <v>0</v>
      </c>
      <c r="L45" s="1197">
        <v>0</v>
      </c>
      <c r="M45" s="1198">
        <v>0</v>
      </c>
      <c r="N45" s="1198">
        <v>0</v>
      </c>
      <c r="O45" s="1199">
        <v>0</v>
      </c>
      <c r="P45" s="1205">
        <v>0</v>
      </c>
      <c r="Q45" s="1205">
        <v>0</v>
      </c>
      <c r="R45" s="1206">
        <v>0</v>
      </c>
      <c r="S45" s="1207">
        <v>0</v>
      </c>
      <c r="T45" s="1197">
        <v>0</v>
      </c>
      <c r="U45" s="1198">
        <v>0</v>
      </c>
      <c r="V45" s="1198">
        <v>0</v>
      </c>
      <c r="W45" s="1199">
        <v>0</v>
      </c>
      <c r="X45" s="1205">
        <v>0</v>
      </c>
      <c r="Y45" s="1205">
        <v>0</v>
      </c>
      <c r="Z45" s="1206">
        <v>0</v>
      </c>
      <c r="AA45" s="1207">
        <v>0</v>
      </c>
    </row>
    <row r="46" spans="1:27" ht="17.25" customHeight="1">
      <c r="A46" s="241" t="s">
        <v>405</v>
      </c>
      <c r="B46" s="839" t="s">
        <v>408</v>
      </c>
      <c r="C46" s="246" t="s">
        <v>407</v>
      </c>
      <c r="D46" s="1197">
        <v>0</v>
      </c>
      <c r="E46" s="1198">
        <v>0</v>
      </c>
      <c r="F46" s="1198">
        <v>0</v>
      </c>
      <c r="G46" s="1199">
        <v>0</v>
      </c>
      <c r="H46" s="1205">
        <v>0</v>
      </c>
      <c r="I46" s="1205">
        <v>0</v>
      </c>
      <c r="J46" s="1206">
        <v>0</v>
      </c>
      <c r="K46" s="1207">
        <v>0</v>
      </c>
      <c r="L46" s="1197">
        <v>0</v>
      </c>
      <c r="M46" s="1198">
        <v>0</v>
      </c>
      <c r="N46" s="1198">
        <v>0</v>
      </c>
      <c r="O46" s="1199">
        <v>0</v>
      </c>
      <c r="P46" s="1205">
        <v>0</v>
      </c>
      <c r="Q46" s="1205">
        <v>0</v>
      </c>
      <c r="R46" s="1206">
        <v>0</v>
      </c>
      <c r="S46" s="1207">
        <v>0</v>
      </c>
      <c r="T46" s="1197">
        <v>0</v>
      </c>
      <c r="U46" s="1198">
        <v>0</v>
      </c>
      <c r="V46" s="1198">
        <v>0</v>
      </c>
      <c r="W46" s="1199">
        <v>0</v>
      </c>
      <c r="X46" s="1205">
        <v>0</v>
      </c>
      <c r="Y46" s="1205">
        <v>0</v>
      </c>
      <c r="Z46" s="1206">
        <v>0</v>
      </c>
      <c r="AA46" s="1207">
        <v>0</v>
      </c>
    </row>
    <row r="47" spans="1:27" ht="17.25" customHeight="1">
      <c r="A47" s="241" t="s">
        <v>409</v>
      </c>
      <c r="B47" s="839" t="s">
        <v>412</v>
      </c>
      <c r="C47" s="246" t="s">
        <v>411</v>
      </c>
      <c r="D47" s="1197">
        <v>0</v>
      </c>
      <c r="E47" s="1198">
        <v>0</v>
      </c>
      <c r="F47" s="1198">
        <v>0</v>
      </c>
      <c r="G47" s="1199">
        <v>0</v>
      </c>
      <c r="H47" s="1205">
        <v>0</v>
      </c>
      <c r="I47" s="1205">
        <v>0</v>
      </c>
      <c r="J47" s="1206">
        <v>0</v>
      </c>
      <c r="K47" s="1207">
        <v>0</v>
      </c>
      <c r="L47" s="1197">
        <v>0</v>
      </c>
      <c r="M47" s="1198">
        <v>0</v>
      </c>
      <c r="N47" s="1198">
        <v>0</v>
      </c>
      <c r="O47" s="1199">
        <v>0</v>
      </c>
      <c r="P47" s="1205">
        <v>0</v>
      </c>
      <c r="Q47" s="1205">
        <v>0</v>
      </c>
      <c r="R47" s="1206">
        <v>0</v>
      </c>
      <c r="S47" s="1207">
        <v>0</v>
      </c>
      <c r="T47" s="1197">
        <v>0</v>
      </c>
      <c r="U47" s="1198">
        <v>0</v>
      </c>
      <c r="V47" s="1198">
        <v>0</v>
      </c>
      <c r="W47" s="1199">
        <v>0</v>
      </c>
      <c r="X47" s="1205">
        <v>0</v>
      </c>
      <c r="Y47" s="1205">
        <v>0</v>
      </c>
      <c r="Z47" s="1206">
        <v>0</v>
      </c>
      <c r="AA47" s="1207">
        <v>0</v>
      </c>
    </row>
    <row r="48" spans="1:27" ht="17.25" customHeight="1">
      <c r="A48" s="241">
        <v>9</v>
      </c>
      <c r="B48" s="839">
        <v>100</v>
      </c>
      <c r="C48" s="246" t="s">
        <v>413</v>
      </c>
      <c r="D48" s="1197">
        <v>0</v>
      </c>
      <c r="E48" s="1198">
        <v>0</v>
      </c>
      <c r="F48" s="1198">
        <v>0</v>
      </c>
      <c r="G48" s="1199">
        <v>0</v>
      </c>
      <c r="H48" s="1205">
        <v>0</v>
      </c>
      <c r="I48" s="1205">
        <v>0</v>
      </c>
      <c r="J48" s="1206">
        <v>0</v>
      </c>
      <c r="K48" s="1207">
        <v>0</v>
      </c>
      <c r="L48" s="1197">
        <v>0</v>
      </c>
      <c r="M48" s="1198">
        <v>0</v>
      </c>
      <c r="N48" s="1198">
        <v>0</v>
      </c>
      <c r="O48" s="1199">
        <v>0</v>
      </c>
      <c r="P48" s="1205">
        <v>0</v>
      </c>
      <c r="Q48" s="1205">
        <v>0</v>
      </c>
      <c r="R48" s="1206">
        <v>0</v>
      </c>
      <c r="S48" s="1207">
        <v>0</v>
      </c>
      <c r="T48" s="1197">
        <v>0</v>
      </c>
      <c r="U48" s="1198">
        <v>0</v>
      </c>
      <c r="V48" s="1198">
        <v>0</v>
      </c>
      <c r="W48" s="1199">
        <v>0</v>
      </c>
      <c r="X48" s="1205">
        <v>0</v>
      </c>
      <c r="Y48" s="1205">
        <v>0</v>
      </c>
      <c r="Z48" s="1206">
        <v>0</v>
      </c>
      <c r="AA48" s="1207">
        <v>0</v>
      </c>
    </row>
    <row r="49" spans="1:27" ht="17.25" customHeight="1">
      <c r="A49" s="241" t="s">
        <v>414</v>
      </c>
      <c r="B49" s="839">
        <v>100</v>
      </c>
      <c r="C49" s="246" t="s">
        <v>415</v>
      </c>
      <c r="D49" s="1197">
        <v>0</v>
      </c>
      <c r="E49" s="1198">
        <v>0</v>
      </c>
      <c r="F49" s="1198">
        <v>0</v>
      </c>
      <c r="G49" s="1200">
        <v>0</v>
      </c>
      <c r="H49" s="1205">
        <v>0</v>
      </c>
      <c r="I49" s="1205">
        <v>0</v>
      </c>
      <c r="J49" s="1206">
        <v>0</v>
      </c>
      <c r="K49" s="1207">
        <v>0</v>
      </c>
      <c r="L49" s="1197">
        <v>0</v>
      </c>
      <c r="M49" s="1198">
        <v>0</v>
      </c>
      <c r="N49" s="1198">
        <v>0</v>
      </c>
      <c r="O49" s="1200">
        <v>0</v>
      </c>
      <c r="P49" s="1205">
        <v>0</v>
      </c>
      <c r="Q49" s="1205">
        <v>0</v>
      </c>
      <c r="R49" s="1206">
        <v>0</v>
      </c>
      <c r="S49" s="1207">
        <v>0</v>
      </c>
      <c r="T49" s="1197">
        <v>0</v>
      </c>
      <c r="U49" s="1198">
        <v>0</v>
      </c>
      <c r="V49" s="1198">
        <v>0</v>
      </c>
      <c r="W49" s="1200">
        <v>0</v>
      </c>
      <c r="X49" s="1205">
        <v>0</v>
      </c>
      <c r="Y49" s="1205">
        <v>0</v>
      </c>
      <c r="Z49" s="1206">
        <v>0</v>
      </c>
      <c r="AA49" s="1207">
        <v>0</v>
      </c>
    </row>
    <row r="50" spans="1:27" ht="17.25" customHeight="1">
      <c r="A50" s="840">
        <v>10</v>
      </c>
      <c r="B50" s="962">
        <v>100</v>
      </c>
      <c r="C50" s="837" t="s">
        <v>416</v>
      </c>
      <c r="D50" s="1201">
        <v>0</v>
      </c>
      <c r="E50" s="1202">
        <v>0</v>
      </c>
      <c r="F50" s="1202">
        <v>0</v>
      </c>
      <c r="G50" s="1203">
        <v>0</v>
      </c>
      <c r="H50" s="1208">
        <v>0</v>
      </c>
      <c r="I50" s="1208">
        <v>0</v>
      </c>
      <c r="J50" s="1209">
        <v>0</v>
      </c>
      <c r="K50" s="1207">
        <v>0</v>
      </c>
      <c r="L50" s="1201">
        <v>0</v>
      </c>
      <c r="M50" s="1202">
        <v>0</v>
      </c>
      <c r="N50" s="1202">
        <v>0</v>
      </c>
      <c r="O50" s="1203">
        <v>0</v>
      </c>
      <c r="P50" s="1208">
        <v>0</v>
      </c>
      <c r="Q50" s="1208">
        <v>0</v>
      </c>
      <c r="R50" s="1209">
        <v>0</v>
      </c>
      <c r="S50" s="1207">
        <v>0</v>
      </c>
      <c r="T50" s="1201">
        <v>0</v>
      </c>
      <c r="U50" s="1202">
        <v>0</v>
      </c>
      <c r="V50" s="1202">
        <v>0</v>
      </c>
      <c r="W50" s="1203">
        <v>0</v>
      </c>
      <c r="X50" s="1208">
        <v>0</v>
      </c>
      <c r="Y50" s="1208">
        <v>0</v>
      </c>
      <c r="Z50" s="1209">
        <v>0</v>
      </c>
      <c r="AA50" s="1207">
        <v>0</v>
      </c>
    </row>
    <row r="51" spans="1:27" ht="17.25" customHeight="1" thickBot="1">
      <c r="A51" s="2389" t="s">
        <v>16</v>
      </c>
      <c r="B51" s="2390"/>
      <c r="C51" s="270"/>
      <c r="D51" s="1204">
        <v>22450</v>
      </c>
      <c r="E51" s="1204">
        <v>3622</v>
      </c>
      <c r="F51" s="1204">
        <v>2425</v>
      </c>
      <c r="G51" s="1204">
        <v>28497</v>
      </c>
      <c r="H51" s="1770">
        <v>4.3134846780850397E-4</v>
      </c>
      <c r="I51" s="1064">
        <v>0.10019804002487299</v>
      </c>
      <c r="J51" s="1300">
        <v>687</v>
      </c>
      <c r="K51" s="1066">
        <v>2.4107800821139069E-2</v>
      </c>
      <c r="L51" s="1204">
        <v>23896</v>
      </c>
      <c r="M51" s="1204">
        <v>3592</v>
      </c>
      <c r="N51" s="1204">
        <v>1509</v>
      </c>
      <c r="O51" s="1204">
        <v>28997</v>
      </c>
      <c r="P51" s="1770">
        <v>3.8311966509779001E-4</v>
      </c>
      <c r="Q51" s="1064">
        <v>0.101909881484959</v>
      </c>
      <c r="R51" s="1300">
        <v>674</v>
      </c>
      <c r="S51" s="1066">
        <v>2.3243783839707557E-2</v>
      </c>
      <c r="T51" s="1204">
        <v>18674</v>
      </c>
      <c r="U51" s="1204">
        <v>3829</v>
      </c>
      <c r="V51" s="1204">
        <v>1398</v>
      </c>
      <c r="W51" s="1204">
        <v>23901</v>
      </c>
      <c r="X51" s="1770">
        <v>4.43086199988107E-4</v>
      </c>
      <c r="Y51" s="1064">
        <v>9.3752125641785894E-2</v>
      </c>
      <c r="Z51" s="1300">
        <v>597</v>
      </c>
      <c r="AA51" s="1066">
        <v>2.4978034391866449E-2</v>
      </c>
    </row>
    <row r="52" spans="1:27" ht="8.25" customHeight="1" thickBot="1">
      <c r="A52" s="842"/>
      <c r="B52" s="842"/>
      <c r="C52" s="387"/>
      <c r="D52" s="829"/>
      <c r="E52" s="829"/>
      <c r="F52" s="829"/>
      <c r="G52" s="829"/>
      <c r="H52" s="830"/>
      <c r="I52" s="830"/>
      <c r="J52" s="831"/>
      <c r="K52" s="830"/>
      <c r="L52" s="276"/>
      <c r="M52" s="276"/>
      <c r="N52" s="276"/>
      <c r="O52" s="276"/>
      <c r="P52" s="276"/>
      <c r="Q52" s="276"/>
      <c r="R52" s="276"/>
      <c r="S52" s="276"/>
      <c r="T52" s="843"/>
      <c r="U52" s="843"/>
      <c r="V52" s="843"/>
      <c r="W52" s="843"/>
      <c r="X52" s="387"/>
      <c r="Y52" s="387"/>
      <c r="Z52" s="844"/>
      <c r="AA52" s="387"/>
    </row>
    <row r="53" spans="1:27" s="463" customFormat="1" ht="17.25" customHeight="1">
      <c r="A53" s="990"/>
      <c r="B53" s="990"/>
      <c r="C53" s="990"/>
      <c r="D53" s="2372" t="str">
        <f>+D3</f>
        <v>Q4 2016</v>
      </c>
      <c r="E53" s="2373"/>
      <c r="F53" s="2373"/>
      <c r="G53" s="2373"/>
      <c r="H53" s="2373"/>
      <c r="I53" s="2373"/>
      <c r="J53" s="2373"/>
      <c r="K53" s="2374"/>
      <c r="L53" s="2464" t="str">
        <f>+L3</f>
        <v>Q3 2016</v>
      </c>
      <c r="M53" s="2465"/>
      <c r="N53" s="2465"/>
      <c r="O53" s="2465"/>
      <c r="P53" s="2465"/>
      <c r="Q53" s="2465"/>
      <c r="R53" s="2465"/>
      <c r="S53" s="2466"/>
      <c r="T53" s="2372" t="str">
        <f>+T3</f>
        <v>Q2 2016</v>
      </c>
      <c r="U53" s="2373"/>
      <c r="V53" s="2373"/>
      <c r="W53" s="2373"/>
      <c r="X53" s="2373"/>
      <c r="Y53" s="2373"/>
      <c r="Z53" s="2373"/>
      <c r="AA53" s="2374"/>
    </row>
    <row r="54" spans="1:27" ht="17.25" customHeight="1" thickBot="1">
      <c r="A54" s="991"/>
      <c r="B54" s="991"/>
      <c r="C54" s="991"/>
      <c r="D54" s="2380" t="s">
        <v>475</v>
      </c>
      <c r="E54" s="2381"/>
      <c r="F54" s="2381"/>
      <c r="G54" s="2381"/>
      <c r="H54" s="2381"/>
      <c r="I54" s="2381"/>
      <c r="J54" s="2381"/>
      <c r="K54" s="2381"/>
      <c r="L54" s="2381"/>
      <c r="M54" s="2381"/>
      <c r="N54" s="2381"/>
      <c r="O54" s="2381"/>
      <c r="P54" s="2381"/>
      <c r="Q54" s="2381"/>
      <c r="R54" s="2381"/>
      <c r="S54" s="2381"/>
      <c r="T54" s="2381"/>
      <c r="U54" s="2381"/>
      <c r="V54" s="2381"/>
      <c r="W54" s="2381"/>
      <c r="X54" s="2381"/>
      <c r="Y54" s="2381"/>
      <c r="Z54" s="2381"/>
      <c r="AA54" s="2382"/>
    </row>
    <row r="55" spans="1:27" ht="17.25" customHeight="1">
      <c r="A55" s="2482" t="s">
        <v>346</v>
      </c>
      <c r="B55" s="2484" t="s">
        <v>637</v>
      </c>
      <c r="C55" s="2475" t="s">
        <v>352</v>
      </c>
      <c r="D55" s="2407" t="s">
        <v>830</v>
      </c>
      <c r="E55" s="2403"/>
      <c r="F55" s="2403"/>
      <c r="G55" s="2404"/>
      <c r="H55" s="2458" t="s">
        <v>422</v>
      </c>
      <c r="I55" s="2458" t="s">
        <v>423</v>
      </c>
      <c r="J55" s="2458" t="s">
        <v>697</v>
      </c>
      <c r="K55" s="2456" t="s">
        <v>351</v>
      </c>
      <c r="L55" s="2407" t="s">
        <v>830</v>
      </c>
      <c r="M55" s="2403"/>
      <c r="N55" s="2403"/>
      <c r="O55" s="2404"/>
      <c r="P55" s="2462" t="s">
        <v>422</v>
      </c>
      <c r="Q55" s="2462" t="s">
        <v>423</v>
      </c>
      <c r="R55" s="2462" t="s">
        <v>697</v>
      </c>
      <c r="S55" s="2412" t="s">
        <v>351</v>
      </c>
      <c r="T55" s="2477" t="s">
        <v>830</v>
      </c>
      <c r="U55" s="2478"/>
      <c r="V55" s="2478"/>
      <c r="W55" s="2479"/>
      <c r="X55" s="2458" t="s">
        <v>422</v>
      </c>
      <c r="Y55" s="2458" t="s">
        <v>423</v>
      </c>
      <c r="Z55" s="2458" t="s">
        <v>697</v>
      </c>
      <c r="AA55" s="2474" t="s">
        <v>351</v>
      </c>
    </row>
    <row r="56" spans="1:27" ht="17.25" customHeight="1">
      <c r="A56" s="2483"/>
      <c r="B56" s="2485"/>
      <c r="C56" s="2476"/>
      <c r="D56" s="1624" t="s">
        <v>448</v>
      </c>
      <c r="E56" s="1743" t="s">
        <v>471</v>
      </c>
      <c r="F56" s="1743" t="s">
        <v>472</v>
      </c>
      <c r="G56" s="1744" t="s">
        <v>5</v>
      </c>
      <c r="H56" s="2459"/>
      <c r="I56" s="2459"/>
      <c r="J56" s="2459"/>
      <c r="K56" s="2457"/>
      <c r="L56" s="1745" t="s">
        <v>448</v>
      </c>
      <c r="M56" s="1741" t="s">
        <v>471</v>
      </c>
      <c r="N56" s="1741" t="s">
        <v>472</v>
      </c>
      <c r="O56" s="1742" t="s">
        <v>5</v>
      </c>
      <c r="P56" s="2463"/>
      <c r="Q56" s="2463"/>
      <c r="R56" s="2463"/>
      <c r="S56" s="2467"/>
      <c r="T56" s="1624" t="s">
        <v>448</v>
      </c>
      <c r="U56" s="1632" t="s">
        <v>471</v>
      </c>
      <c r="V56" s="1632" t="s">
        <v>472</v>
      </c>
      <c r="W56" s="1633" t="s">
        <v>5</v>
      </c>
      <c r="X56" s="2459"/>
      <c r="Y56" s="2459"/>
      <c r="Z56" s="2459"/>
      <c r="AA56" s="2457"/>
    </row>
    <row r="57" spans="1:27" ht="17.25" customHeight="1">
      <c r="A57" s="833">
        <v>1</v>
      </c>
      <c r="B57" s="834" t="s">
        <v>353</v>
      </c>
      <c r="C57" s="835" t="s">
        <v>354</v>
      </c>
      <c r="D57" s="1726">
        <v>637</v>
      </c>
      <c r="E57" s="1457">
        <v>0</v>
      </c>
      <c r="F57" s="1457">
        <v>195</v>
      </c>
      <c r="G57" s="1196">
        <v>832</v>
      </c>
      <c r="H57" s="1458">
        <v>3.0000000000000035E-4</v>
      </c>
      <c r="I57" s="1459">
        <v>0.42158086067289274</v>
      </c>
      <c r="J57" s="1206">
        <v>105</v>
      </c>
      <c r="K57" s="1065">
        <v>0.12620192307692307</v>
      </c>
      <c r="L57" s="1726">
        <v>214</v>
      </c>
      <c r="M57" s="1457">
        <v>0</v>
      </c>
      <c r="N57" s="1457">
        <v>185</v>
      </c>
      <c r="O57" s="1196">
        <v>399</v>
      </c>
      <c r="P57" s="1458">
        <v>3.0000000000000014E-4</v>
      </c>
      <c r="Q57" s="1459">
        <v>0.22858106897598607</v>
      </c>
      <c r="R57" s="1206">
        <v>41</v>
      </c>
      <c r="S57" s="1065">
        <v>0.10275689223057644</v>
      </c>
      <c r="T57" s="1726">
        <v>401</v>
      </c>
      <c r="U57" s="1457">
        <v>0</v>
      </c>
      <c r="V57" s="1457">
        <v>2605</v>
      </c>
      <c r="W57" s="1196">
        <v>3006</v>
      </c>
      <c r="X57" s="1458">
        <v>3.00000000000001E-4</v>
      </c>
      <c r="Y57" s="1459">
        <v>0.60373229923669036</v>
      </c>
      <c r="Z57" s="1206">
        <v>232</v>
      </c>
      <c r="AA57" s="1065">
        <v>7.7178975382568196E-2</v>
      </c>
    </row>
    <row r="58" spans="1:27" ht="17.25" customHeight="1">
      <c r="A58" s="241" t="s">
        <v>356</v>
      </c>
      <c r="B58" s="839" t="s">
        <v>357</v>
      </c>
      <c r="C58" s="246" t="s">
        <v>121</v>
      </c>
      <c r="D58" s="1727">
        <v>687</v>
      </c>
      <c r="E58" s="1460">
        <v>0</v>
      </c>
      <c r="F58" s="1460">
        <v>1626</v>
      </c>
      <c r="G58" s="1199">
        <v>2313</v>
      </c>
      <c r="H58" s="1458">
        <v>3.9000000000000124E-4</v>
      </c>
      <c r="I58" s="1459">
        <v>0.47979432049379594</v>
      </c>
      <c r="J58" s="1206">
        <v>234</v>
      </c>
      <c r="K58" s="1065">
        <v>0.10116731517509728</v>
      </c>
      <c r="L58" s="1727">
        <v>483</v>
      </c>
      <c r="M58" s="1460">
        <v>0</v>
      </c>
      <c r="N58" s="1460">
        <v>2853</v>
      </c>
      <c r="O58" s="1199">
        <v>3336</v>
      </c>
      <c r="P58" s="1458">
        <v>3.899999999999994E-4</v>
      </c>
      <c r="Q58" s="1459">
        <v>0.48171161111202293</v>
      </c>
      <c r="R58" s="1206">
        <v>283</v>
      </c>
      <c r="S58" s="1065">
        <v>8.4832134292565947E-2</v>
      </c>
      <c r="T58" s="1727">
        <v>541</v>
      </c>
      <c r="U58" s="1460">
        <v>0</v>
      </c>
      <c r="V58" s="1460">
        <v>492</v>
      </c>
      <c r="W58" s="1199">
        <v>1033</v>
      </c>
      <c r="X58" s="1458">
        <v>3.8999999999999988E-4</v>
      </c>
      <c r="Y58" s="1459">
        <v>0.46235180335113335</v>
      </c>
      <c r="Z58" s="1206">
        <v>180</v>
      </c>
      <c r="AA58" s="1065">
        <v>0.17424975798644723</v>
      </c>
    </row>
    <row r="59" spans="1:27" ht="17.25" customHeight="1">
      <c r="A59" s="241" t="s">
        <v>359</v>
      </c>
      <c r="B59" s="839" t="s">
        <v>360</v>
      </c>
      <c r="C59" s="246" t="s">
        <v>120</v>
      </c>
      <c r="D59" s="1727">
        <v>203</v>
      </c>
      <c r="E59" s="1460">
        <v>30</v>
      </c>
      <c r="F59" s="1460">
        <v>186</v>
      </c>
      <c r="G59" s="1199">
        <v>419</v>
      </c>
      <c r="H59" s="1458">
        <v>4.8999999999999923E-4</v>
      </c>
      <c r="I59" s="1459">
        <v>0.32252925371990926</v>
      </c>
      <c r="J59" s="1206">
        <v>45</v>
      </c>
      <c r="K59" s="1065">
        <v>0.10739856801909307</v>
      </c>
      <c r="L59" s="1727">
        <v>208</v>
      </c>
      <c r="M59" s="1460">
        <v>30</v>
      </c>
      <c r="N59" s="1460">
        <v>3065</v>
      </c>
      <c r="O59" s="1199">
        <v>3303</v>
      </c>
      <c r="P59" s="1458">
        <v>4.8999999999999998E-4</v>
      </c>
      <c r="Q59" s="1459">
        <v>0.35735422886580848</v>
      </c>
      <c r="R59" s="1206">
        <v>221</v>
      </c>
      <c r="S59" s="1065">
        <v>6.6908870723584618E-2</v>
      </c>
      <c r="T59" s="1727">
        <v>148</v>
      </c>
      <c r="U59" s="1460">
        <v>30</v>
      </c>
      <c r="V59" s="1460">
        <v>2455</v>
      </c>
      <c r="W59" s="1199">
        <v>2633</v>
      </c>
      <c r="X59" s="1458">
        <v>4.9000000000000085E-4</v>
      </c>
      <c r="Y59" s="1459">
        <v>0.35633641121969473</v>
      </c>
      <c r="Z59" s="1206">
        <v>176</v>
      </c>
      <c r="AA59" s="1065">
        <v>6.6843904291682493E-2</v>
      </c>
    </row>
    <row r="60" spans="1:27" ht="17.25" customHeight="1">
      <c r="A60" s="241" t="s">
        <v>362</v>
      </c>
      <c r="B60" s="839" t="s">
        <v>363</v>
      </c>
      <c r="C60" s="246" t="s">
        <v>214</v>
      </c>
      <c r="D60" s="1727">
        <v>26</v>
      </c>
      <c r="E60" s="1460">
        <v>0</v>
      </c>
      <c r="F60" s="1460">
        <v>263</v>
      </c>
      <c r="G60" s="1199">
        <v>289</v>
      </c>
      <c r="H60" s="1458">
        <v>8.0000000000000101E-4</v>
      </c>
      <c r="I60" s="1459">
        <v>0.37876120254928641</v>
      </c>
      <c r="J60" s="1206">
        <v>41</v>
      </c>
      <c r="K60" s="1065">
        <v>0.14186851211072665</v>
      </c>
      <c r="L60" s="1727">
        <v>89</v>
      </c>
      <c r="M60" s="1460">
        <v>0</v>
      </c>
      <c r="N60" s="1460">
        <v>2004</v>
      </c>
      <c r="O60" s="1199">
        <v>2093</v>
      </c>
      <c r="P60" s="1458">
        <v>7.9999999999999646E-4</v>
      </c>
      <c r="Q60" s="1459">
        <v>0.34530435263089621</v>
      </c>
      <c r="R60" s="1206">
        <v>226</v>
      </c>
      <c r="S60" s="1065">
        <v>0.10797897754419493</v>
      </c>
      <c r="T60" s="1727">
        <v>474</v>
      </c>
      <c r="U60" s="1460">
        <v>0</v>
      </c>
      <c r="V60" s="1460">
        <v>1459</v>
      </c>
      <c r="W60" s="1199">
        <v>1933</v>
      </c>
      <c r="X60" s="1458">
        <v>7.9999999999999722E-4</v>
      </c>
      <c r="Y60" s="1459">
        <v>0.22950643270626464</v>
      </c>
      <c r="Z60" s="1206">
        <v>189</v>
      </c>
      <c r="AA60" s="1065">
        <v>9.7775478530781168E-2</v>
      </c>
    </row>
    <row r="61" spans="1:27" ht="17.25" customHeight="1">
      <c r="A61" s="241" t="s">
        <v>365</v>
      </c>
      <c r="B61" s="839" t="s">
        <v>366</v>
      </c>
      <c r="C61" s="246" t="s">
        <v>367</v>
      </c>
      <c r="D61" s="1727">
        <v>64</v>
      </c>
      <c r="E61" s="1460">
        <v>0</v>
      </c>
      <c r="F61" s="1460">
        <v>118</v>
      </c>
      <c r="G61" s="1199">
        <v>182</v>
      </c>
      <c r="H61" s="1458">
        <v>1.32E-3</v>
      </c>
      <c r="I61" s="1459">
        <v>0.50609003957941201</v>
      </c>
      <c r="J61" s="1206">
        <v>53</v>
      </c>
      <c r="K61" s="1065">
        <v>0.29120879120879123</v>
      </c>
      <c r="L61" s="1727">
        <v>18</v>
      </c>
      <c r="M61" s="1460">
        <v>0</v>
      </c>
      <c r="N61" s="1460">
        <v>210</v>
      </c>
      <c r="O61" s="1199">
        <v>228</v>
      </c>
      <c r="P61" s="1458">
        <v>1.32E-3</v>
      </c>
      <c r="Q61" s="1459">
        <v>0.430878309934839</v>
      </c>
      <c r="R61" s="1206">
        <v>62</v>
      </c>
      <c r="S61" s="1065">
        <v>0.27192982456140352</v>
      </c>
      <c r="T61" s="1727">
        <v>145</v>
      </c>
      <c r="U61" s="1460">
        <v>0</v>
      </c>
      <c r="V61" s="1460">
        <v>366</v>
      </c>
      <c r="W61" s="1199">
        <v>511</v>
      </c>
      <c r="X61" s="1458">
        <v>1.3200000000000004E-3</v>
      </c>
      <c r="Y61" s="1459">
        <v>0.42093856733016821</v>
      </c>
      <c r="Z61" s="1206">
        <v>124</v>
      </c>
      <c r="AA61" s="1065">
        <v>0.24266144814090018</v>
      </c>
    </row>
    <row r="62" spans="1:27" ht="17.25" customHeight="1">
      <c r="A62" s="241" t="s">
        <v>369</v>
      </c>
      <c r="B62" s="839" t="s">
        <v>370</v>
      </c>
      <c r="C62" s="246" t="s">
        <v>371</v>
      </c>
      <c r="D62" s="1727">
        <v>1456</v>
      </c>
      <c r="E62" s="1460">
        <v>0</v>
      </c>
      <c r="F62" s="1460">
        <v>81</v>
      </c>
      <c r="G62" s="1199">
        <v>1537</v>
      </c>
      <c r="H62" s="1458">
        <v>2.1800000000000018E-3</v>
      </c>
      <c r="I62" s="1459">
        <v>0.23033722987230396</v>
      </c>
      <c r="J62" s="1206">
        <v>318</v>
      </c>
      <c r="K62" s="1065">
        <v>0.20689655172413793</v>
      </c>
      <c r="L62" s="1727">
        <v>1367</v>
      </c>
      <c r="M62" s="1460">
        <v>50</v>
      </c>
      <c r="N62" s="1460">
        <v>872</v>
      </c>
      <c r="O62" s="1199">
        <v>2289</v>
      </c>
      <c r="P62" s="1458">
        <v>2.1800000000000005E-3</v>
      </c>
      <c r="Q62" s="1459">
        <v>0.3108899921252487</v>
      </c>
      <c r="R62" s="1206">
        <v>586</v>
      </c>
      <c r="S62" s="1065">
        <v>0.2560069899519441</v>
      </c>
      <c r="T62" s="1727">
        <v>1335</v>
      </c>
      <c r="U62" s="1460">
        <v>48</v>
      </c>
      <c r="V62" s="1460">
        <v>746</v>
      </c>
      <c r="W62" s="1199">
        <v>2129</v>
      </c>
      <c r="X62" s="1458">
        <v>2.1799999999999988E-3</v>
      </c>
      <c r="Y62" s="1459">
        <v>0.29592982651171823</v>
      </c>
      <c r="Z62" s="1206">
        <v>536</v>
      </c>
      <c r="AA62" s="1065">
        <v>0.25176139032409584</v>
      </c>
    </row>
    <row r="63" spans="1:27" ht="17.25" customHeight="1">
      <c r="A63" s="241" t="s">
        <v>373</v>
      </c>
      <c r="B63" s="839" t="s">
        <v>374</v>
      </c>
      <c r="C63" s="246" t="s">
        <v>375</v>
      </c>
      <c r="D63" s="1727">
        <v>80</v>
      </c>
      <c r="E63" s="1460">
        <v>152</v>
      </c>
      <c r="F63" s="1460">
        <v>161</v>
      </c>
      <c r="G63" s="1199">
        <v>393</v>
      </c>
      <c r="H63" s="1458">
        <v>3.5999999999999986E-3</v>
      </c>
      <c r="I63" s="1459">
        <v>0.33201346793447195</v>
      </c>
      <c r="J63" s="1206">
        <v>133</v>
      </c>
      <c r="K63" s="1065">
        <v>0.33842239185750639</v>
      </c>
      <c r="L63" s="1727">
        <v>139</v>
      </c>
      <c r="M63" s="1460">
        <v>100</v>
      </c>
      <c r="N63" s="1460">
        <v>1046</v>
      </c>
      <c r="O63" s="1199">
        <v>1285</v>
      </c>
      <c r="P63" s="1458">
        <v>3.5999999999999977E-3</v>
      </c>
      <c r="Q63" s="1459">
        <v>0.42303816994628973</v>
      </c>
      <c r="R63" s="1206">
        <v>505</v>
      </c>
      <c r="S63" s="1065">
        <v>0.39299610894941633</v>
      </c>
      <c r="T63" s="1727">
        <v>181</v>
      </c>
      <c r="U63" s="1460">
        <v>100</v>
      </c>
      <c r="V63" s="1460">
        <v>940</v>
      </c>
      <c r="W63" s="1199">
        <v>1221</v>
      </c>
      <c r="X63" s="1458">
        <v>3.6000000000000047E-3</v>
      </c>
      <c r="Y63" s="1459">
        <v>0.37294247274941289</v>
      </c>
      <c r="Z63" s="1206">
        <v>443</v>
      </c>
      <c r="AA63" s="1065">
        <v>0.36281736281736282</v>
      </c>
    </row>
    <row r="64" spans="1:27" ht="17.25" customHeight="1">
      <c r="A64" s="241" t="s">
        <v>377</v>
      </c>
      <c r="B64" s="839" t="s">
        <v>378</v>
      </c>
      <c r="C64" s="246" t="s">
        <v>379</v>
      </c>
      <c r="D64" s="1727">
        <v>310</v>
      </c>
      <c r="E64" s="1460">
        <v>0</v>
      </c>
      <c r="F64" s="1460">
        <v>60</v>
      </c>
      <c r="G64" s="1199">
        <v>370</v>
      </c>
      <c r="H64" s="1458">
        <v>5.9300000000000108E-3</v>
      </c>
      <c r="I64" s="1459">
        <v>0.45880743689445708</v>
      </c>
      <c r="J64" s="1206">
        <v>225</v>
      </c>
      <c r="K64" s="1065">
        <v>0.60810810810810811</v>
      </c>
      <c r="L64" s="1727">
        <v>289</v>
      </c>
      <c r="M64" s="1460">
        <v>0</v>
      </c>
      <c r="N64" s="1460">
        <v>76</v>
      </c>
      <c r="O64" s="1199">
        <v>365</v>
      </c>
      <c r="P64" s="1458">
        <v>5.9299999999999986E-3</v>
      </c>
      <c r="Q64" s="1459">
        <v>0.48014503763324518</v>
      </c>
      <c r="R64" s="1206">
        <v>236</v>
      </c>
      <c r="S64" s="1065">
        <v>0.64657534246575343</v>
      </c>
      <c r="T64" s="1727">
        <v>288</v>
      </c>
      <c r="U64" s="1460">
        <v>5</v>
      </c>
      <c r="V64" s="1460">
        <v>91</v>
      </c>
      <c r="W64" s="1199">
        <v>384</v>
      </c>
      <c r="X64" s="1458">
        <v>5.9299999999999917E-3</v>
      </c>
      <c r="Y64" s="1459">
        <v>0.49966658430098448</v>
      </c>
      <c r="Z64" s="1206">
        <v>281</v>
      </c>
      <c r="AA64" s="1065">
        <v>0.73177083333333337</v>
      </c>
    </row>
    <row r="65" spans="1:27" ht="17.25" customHeight="1">
      <c r="A65" s="241" t="s">
        <v>381</v>
      </c>
      <c r="B65" s="839" t="s">
        <v>382</v>
      </c>
      <c r="C65" s="246" t="s">
        <v>383</v>
      </c>
      <c r="D65" s="1727">
        <v>385</v>
      </c>
      <c r="E65" s="1460">
        <v>8</v>
      </c>
      <c r="F65" s="1460">
        <v>55</v>
      </c>
      <c r="G65" s="1199">
        <v>448</v>
      </c>
      <c r="H65" s="1458">
        <v>9.779999999999997E-3</v>
      </c>
      <c r="I65" s="1459">
        <v>0.54197816876847771</v>
      </c>
      <c r="J65" s="1206">
        <v>451</v>
      </c>
      <c r="K65" s="1065">
        <v>1.0066964285714286</v>
      </c>
      <c r="L65" s="1727">
        <v>233</v>
      </c>
      <c r="M65" s="1460">
        <v>6</v>
      </c>
      <c r="N65" s="1460">
        <v>242</v>
      </c>
      <c r="O65" s="1199">
        <v>481</v>
      </c>
      <c r="P65" s="1458">
        <v>9.7800000000000057E-3</v>
      </c>
      <c r="Q65" s="1459">
        <v>0.5193730516046301</v>
      </c>
      <c r="R65" s="1206">
        <v>454</v>
      </c>
      <c r="S65" s="1065">
        <v>0.94386694386694392</v>
      </c>
      <c r="T65" s="1727">
        <v>98</v>
      </c>
      <c r="U65" s="1460">
        <v>2</v>
      </c>
      <c r="V65" s="1460">
        <v>27</v>
      </c>
      <c r="W65" s="1199">
        <v>127</v>
      </c>
      <c r="X65" s="1458">
        <v>9.7800000000000005E-3</v>
      </c>
      <c r="Y65" s="1459">
        <v>0.41001445660221819</v>
      </c>
      <c r="Z65" s="1206">
        <v>90</v>
      </c>
      <c r="AA65" s="1065">
        <v>0.70866141732283461</v>
      </c>
    </row>
    <row r="66" spans="1:27" ht="17.25" customHeight="1">
      <c r="A66" s="241" t="s">
        <v>385</v>
      </c>
      <c r="B66" s="839" t="s">
        <v>386</v>
      </c>
      <c r="C66" s="246" t="s">
        <v>387</v>
      </c>
      <c r="D66" s="1727">
        <v>0</v>
      </c>
      <c r="E66" s="1460">
        <v>0</v>
      </c>
      <c r="F66" s="1460">
        <v>13</v>
      </c>
      <c r="G66" s="1199">
        <v>13</v>
      </c>
      <c r="H66" s="1458">
        <v>1.6119999999999992E-2</v>
      </c>
      <c r="I66" s="1459">
        <v>0.50382886674599203</v>
      </c>
      <c r="J66" s="1206">
        <v>12</v>
      </c>
      <c r="K66" s="1065">
        <v>0.92307692307692313</v>
      </c>
      <c r="L66" s="1727">
        <v>0</v>
      </c>
      <c r="M66" s="1460">
        <v>0</v>
      </c>
      <c r="N66" s="1460">
        <v>6</v>
      </c>
      <c r="O66" s="1199">
        <v>6</v>
      </c>
      <c r="P66" s="1458">
        <v>1.6120000000000006E-2</v>
      </c>
      <c r="Q66" s="1459">
        <v>0.48479869977422213</v>
      </c>
      <c r="R66" s="1206">
        <v>5</v>
      </c>
      <c r="S66" s="1065">
        <v>0.83333333333333337</v>
      </c>
      <c r="T66" s="1727">
        <v>0</v>
      </c>
      <c r="U66" s="1460">
        <v>0</v>
      </c>
      <c r="V66" s="1460">
        <v>5</v>
      </c>
      <c r="W66" s="1199">
        <v>5</v>
      </c>
      <c r="X66" s="1458">
        <v>1.6120000000000009E-2</v>
      </c>
      <c r="Y66" s="1459">
        <v>0.45110246651955177</v>
      </c>
      <c r="Z66" s="1206">
        <v>5</v>
      </c>
      <c r="AA66" s="1065">
        <v>1</v>
      </c>
    </row>
    <row r="67" spans="1:27" ht="17.25" customHeight="1">
      <c r="A67" s="241" t="s">
        <v>389</v>
      </c>
      <c r="B67" s="839" t="s">
        <v>390</v>
      </c>
      <c r="C67" s="246" t="s">
        <v>391</v>
      </c>
      <c r="D67" s="1727">
        <v>0</v>
      </c>
      <c r="E67" s="1460">
        <v>0</v>
      </c>
      <c r="F67" s="1460">
        <v>0</v>
      </c>
      <c r="G67" s="1199">
        <v>0</v>
      </c>
      <c r="H67" s="1461">
        <v>0</v>
      </c>
      <c r="I67" s="1461">
        <v>0</v>
      </c>
      <c r="J67" s="1206">
        <v>0</v>
      </c>
      <c r="K67" s="1207">
        <v>0</v>
      </c>
      <c r="L67" s="1727">
        <v>0</v>
      </c>
      <c r="M67" s="1460">
        <v>0</v>
      </c>
      <c r="N67" s="1460">
        <v>6</v>
      </c>
      <c r="O67" s="1199">
        <v>6</v>
      </c>
      <c r="P67" s="1458">
        <v>2.658000000000002E-2</v>
      </c>
      <c r="Q67" s="1459">
        <v>0.37802894670549209</v>
      </c>
      <c r="R67" s="1206">
        <v>5</v>
      </c>
      <c r="S67" s="1065">
        <v>0.83333333333333337</v>
      </c>
      <c r="T67" s="1727">
        <v>0</v>
      </c>
      <c r="U67" s="1460">
        <v>0</v>
      </c>
      <c r="V67" s="1460">
        <v>4</v>
      </c>
      <c r="W67" s="1199">
        <v>4</v>
      </c>
      <c r="X67" s="1458">
        <v>2.6580000000000031E-2</v>
      </c>
      <c r="Y67" s="1459">
        <v>0.36195147395560634</v>
      </c>
      <c r="Z67" s="1206">
        <v>3</v>
      </c>
      <c r="AA67" s="1065">
        <v>0.75</v>
      </c>
    </row>
    <row r="68" spans="1:27" ht="17.25" customHeight="1">
      <c r="A68" s="241" t="s">
        <v>393</v>
      </c>
      <c r="B68" s="839" t="s">
        <v>394</v>
      </c>
      <c r="C68" s="246" t="s">
        <v>395</v>
      </c>
      <c r="D68" s="1727">
        <v>27</v>
      </c>
      <c r="E68" s="1460">
        <v>0</v>
      </c>
      <c r="F68" s="1460">
        <v>0</v>
      </c>
      <c r="G68" s="1199">
        <v>27</v>
      </c>
      <c r="H68" s="1458">
        <v>4.3810000000000002E-2</v>
      </c>
      <c r="I68" s="1459">
        <v>0.57999645403283762</v>
      </c>
      <c r="J68" s="1206">
        <v>54</v>
      </c>
      <c r="K68" s="1065">
        <v>2</v>
      </c>
      <c r="L68" s="1727">
        <v>31</v>
      </c>
      <c r="M68" s="1460">
        <v>0</v>
      </c>
      <c r="N68" s="1460">
        <v>8</v>
      </c>
      <c r="O68" s="1199">
        <v>39</v>
      </c>
      <c r="P68" s="1458">
        <v>4.3809999999999974E-2</v>
      </c>
      <c r="Q68" s="1459">
        <v>0.53205071173184837</v>
      </c>
      <c r="R68" s="1206">
        <v>70</v>
      </c>
      <c r="S68" s="1065">
        <v>1.7948717948717949</v>
      </c>
      <c r="T68" s="1727">
        <v>48</v>
      </c>
      <c r="U68" s="1460">
        <v>0</v>
      </c>
      <c r="V68" s="1460">
        <v>0</v>
      </c>
      <c r="W68" s="1199">
        <v>48</v>
      </c>
      <c r="X68" s="1458">
        <v>4.3810000000000009E-2</v>
      </c>
      <c r="Y68" s="1459">
        <v>0.58184573362311887</v>
      </c>
      <c r="Z68" s="1206">
        <v>107</v>
      </c>
      <c r="AA68" s="1065">
        <v>2.2291666666666665</v>
      </c>
    </row>
    <row r="69" spans="1:27" ht="17.25" customHeight="1">
      <c r="A69" s="241" t="s">
        <v>397</v>
      </c>
      <c r="B69" s="839" t="s">
        <v>398</v>
      </c>
      <c r="C69" s="246" t="s">
        <v>399</v>
      </c>
      <c r="D69" s="1727">
        <v>0</v>
      </c>
      <c r="E69" s="1460">
        <v>0</v>
      </c>
      <c r="F69" s="1460">
        <v>0</v>
      </c>
      <c r="G69" s="1199">
        <v>0</v>
      </c>
      <c r="H69" s="1461">
        <v>0</v>
      </c>
      <c r="I69" s="1461">
        <v>0</v>
      </c>
      <c r="J69" s="1206">
        <v>0</v>
      </c>
      <c r="K69" s="1207">
        <v>0</v>
      </c>
      <c r="L69" s="1727">
        <v>0</v>
      </c>
      <c r="M69" s="1460">
        <v>0</v>
      </c>
      <c r="N69" s="1460">
        <v>0</v>
      </c>
      <c r="O69" s="1199">
        <v>0</v>
      </c>
      <c r="P69" s="1461">
        <v>0</v>
      </c>
      <c r="Q69" s="1461">
        <v>0</v>
      </c>
      <c r="R69" s="1206">
        <v>0</v>
      </c>
      <c r="S69" s="1207">
        <v>0</v>
      </c>
      <c r="T69" s="1727">
        <v>0</v>
      </c>
      <c r="U69" s="1460">
        <v>0</v>
      </c>
      <c r="V69" s="1460">
        <v>0</v>
      </c>
      <c r="W69" s="1199">
        <v>0</v>
      </c>
      <c r="X69" s="1461">
        <v>0</v>
      </c>
      <c r="Y69" s="1461">
        <v>0</v>
      </c>
      <c r="Z69" s="1206">
        <v>0</v>
      </c>
      <c r="AA69" s="1207">
        <v>0</v>
      </c>
    </row>
    <row r="70" spans="1:27" ht="17.25" customHeight="1">
      <c r="A70" s="241" t="s">
        <v>401</v>
      </c>
      <c r="B70" s="839" t="s">
        <v>402</v>
      </c>
      <c r="C70" s="246" t="s">
        <v>403</v>
      </c>
      <c r="D70" s="1727">
        <v>0</v>
      </c>
      <c r="E70" s="1460">
        <v>0</v>
      </c>
      <c r="F70" s="1460">
        <v>0</v>
      </c>
      <c r="G70" s="1199">
        <v>0</v>
      </c>
      <c r="H70" s="1461">
        <v>0</v>
      </c>
      <c r="I70" s="1461">
        <v>0</v>
      </c>
      <c r="J70" s="1206">
        <v>0</v>
      </c>
      <c r="K70" s="1207">
        <v>0</v>
      </c>
      <c r="L70" s="1727">
        <v>0</v>
      </c>
      <c r="M70" s="1460">
        <v>0</v>
      </c>
      <c r="N70" s="1460">
        <v>0</v>
      </c>
      <c r="O70" s="1199">
        <v>0</v>
      </c>
      <c r="P70" s="1461">
        <v>0</v>
      </c>
      <c r="Q70" s="1461">
        <v>0</v>
      </c>
      <c r="R70" s="1206">
        <v>0</v>
      </c>
      <c r="S70" s="1207">
        <v>0</v>
      </c>
      <c r="T70" s="1727">
        <v>0</v>
      </c>
      <c r="U70" s="1460">
        <v>0</v>
      </c>
      <c r="V70" s="1460">
        <v>0</v>
      </c>
      <c r="W70" s="1199">
        <v>0</v>
      </c>
      <c r="X70" s="1461">
        <v>0</v>
      </c>
      <c r="Y70" s="1461">
        <v>0</v>
      </c>
      <c r="Z70" s="1206">
        <v>0</v>
      </c>
      <c r="AA70" s="1207">
        <v>0</v>
      </c>
    </row>
    <row r="71" spans="1:27" ht="17.25" customHeight="1">
      <c r="A71" s="241" t="s">
        <v>405</v>
      </c>
      <c r="B71" s="839" t="s">
        <v>406</v>
      </c>
      <c r="C71" s="246" t="s">
        <v>407</v>
      </c>
      <c r="D71" s="1727">
        <v>0</v>
      </c>
      <c r="E71" s="1460">
        <v>0</v>
      </c>
      <c r="F71" s="1460">
        <v>0</v>
      </c>
      <c r="G71" s="1199">
        <v>0</v>
      </c>
      <c r="H71" s="1461">
        <v>0</v>
      </c>
      <c r="I71" s="1461">
        <v>0</v>
      </c>
      <c r="J71" s="1206">
        <v>0</v>
      </c>
      <c r="K71" s="1207">
        <v>0</v>
      </c>
      <c r="L71" s="1727">
        <v>0</v>
      </c>
      <c r="M71" s="1460">
        <v>0</v>
      </c>
      <c r="N71" s="1460">
        <v>0</v>
      </c>
      <c r="O71" s="1199">
        <v>0</v>
      </c>
      <c r="P71" s="1461">
        <v>0</v>
      </c>
      <c r="Q71" s="1461">
        <v>0</v>
      </c>
      <c r="R71" s="1206">
        <v>0</v>
      </c>
      <c r="S71" s="1207">
        <v>0</v>
      </c>
      <c r="T71" s="1727">
        <v>0</v>
      </c>
      <c r="U71" s="1460">
        <v>0</v>
      </c>
      <c r="V71" s="1460">
        <v>0</v>
      </c>
      <c r="W71" s="1199">
        <v>0</v>
      </c>
      <c r="X71" s="1461">
        <v>0</v>
      </c>
      <c r="Y71" s="1461">
        <v>0</v>
      </c>
      <c r="Z71" s="1206">
        <v>0</v>
      </c>
      <c r="AA71" s="1207">
        <v>0</v>
      </c>
    </row>
    <row r="72" spans="1:27" ht="17.25" customHeight="1">
      <c r="A72" s="241" t="s">
        <v>409</v>
      </c>
      <c r="B72" s="839" t="s">
        <v>410</v>
      </c>
      <c r="C72" s="246" t="s">
        <v>411</v>
      </c>
      <c r="D72" s="1727">
        <v>0</v>
      </c>
      <c r="E72" s="1460">
        <v>0</v>
      </c>
      <c r="F72" s="1460">
        <v>0</v>
      </c>
      <c r="G72" s="1199">
        <v>0</v>
      </c>
      <c r="H72" s="1461">
        <v>0</v>
      </c>
      <c r="I72" s="1461">
        <v>0</v>
      </c>
      <c r="J72" s="1206">
        <v>0</v>
      </c>
      <c r="K72" s="1207">
        <v>0</v>
      </c>
      <c r="L72" s="1727">
        <v>0</v>
      </c>
      <c r="M72" s="1460">
        <v>0</v>
      </c>
      <c r="N72" s="1460">
        <v>0</v>
      </c>
      <c r="O72" s="1199">
        <v>0</v>
      </c>
      <c r="P72" s="1461">
        <v>0</v>
      </c>
      <c r="Q72" s="1461">
        <v>0</v>
      </c>
      <c r="R72" s="1206">
        <v>0</v>
      </c>
      <c r="S72" s="1207">
        <v>0</v>
      </c>
      <c r="T72" s="1727">
        <v>0</v>
      </c>
      <c r="U72" s="1460">
        <v>0</v>
      </c>
      <c r="V72" s="1460">
        <v>0</v>
      </c>
      <c r="W72" s="1199">
        <v>0</v>
      </c>
      <c r="X72" s="1461">
        <v>0</v>
      </c>
      <c r="Y72" s="1461">
        <v>0</v>
      </c>
      <c r="Z72" s="1206">
        <v>0</v>
      </c>
      <c r="AA72" s="1207">
        <v>0</v>
      </c>
    </row>
    <row r="73" spans="1:27" ht="17.25" customHeight="1">
      <c r="A73" s="241">
        <v>9</v>
      </c>
      <c r="B73" s="839">
        <v>100</v>
      </c>
      <c r="C73" s="246" t="s">
        <v>413</v>
      </c>
      <c r="D73" s="1727">
        <v>0</v>
      </c>
      <c r="E73" s="1460">
        <v>0</v>
      </c>
      <c r="F73" s="1460">
        <v>0</v>
      </c>
      <c r="G73" s="1199">
        <v>0</v>
      </c>
      <c r="H73" s="1461">
        <v>0</v>
      </c>
      <c r="I73" s="1461">
        <v>0</v>
      </c>
      <c r="J73" s="1206">
        <v>0</v>
      </c>
      <c r="K73" s="1207">
        <v>0</v>
      </c>
      <c r="L73" s="1727">
        <v>0</v>
      </c>
      <c r="M73" s="1460">
        <v>0</v>
      </c>
      <c r="N73" s="1460">
        <v>0</v>
      </c>
      <c r="O73" s="1199">
        <v>0</v>
      </c>
      <c r="P73" s="1461">
        <v>0</v>
      </c>
      <c r="Q73" s="1461">
        <v>0</v>
      </c>
      <c r="R73" s="1206">
        <v>0</v>
      </c>
      <c r="S73" s="1207">
        <v>0</v>
      </c>
      <c r="T73" s="1727">
        <v>0</v>
      </c>
      <c r="U73" s="1460">
        <v>0</v>
      </c>
      <c r="V73" s="1460">
        <v>0</v>
      </c>
      <c r="W73" s="1199">
        <v>0</v>
      </c>
      <c r="X73" s="1461">
        <v>0</v>
      </c>
      <c r="Y73" s="1461">
        <v>0</v>
      </c>
      <c r="Z73" s="1206">
        <v>0</v>
      </c>
      <c r="AA73" s="1207">
        <v>0</v>
      </c>
    </row>
    <row r="74" spans="1:27" ht="17.25" customHeight="1">
      <c r="A74" s="241" t="s">
        <v>414</v>
      </c>
      <c r="B74" s="839">
        <v>100</v>
      </c>
      <c r="C74" s="246" t="s">
        <v>415</v>
      </c>
      <c r="D74" s="1727">
        <v>0</v>
      </c>
      <c r="E74" s="1460">
        <v>0</v>
      </c>
      <c r="F74" s="1460">
        <v>0</v>
      </c>
      <c r="G74" s="1200">
        <v>0</v>
      </c>
      <c r="H74" s="1461">
        <v>0</v>
      </c>
      <c r="I74" s="1461">
        <v>0</v>
      </c>
      <c r="J74" s="1206">
        <v>0</v>
      </c>
      <c r="K74" s="1207">
        <v>0</v>
      </c>
      <c r="L74" s="1727">
        <v>0</v>
      </c>
      <c r="M74" s="1460">
        <v>0</v>
      </c>
      <c r="N74" s="1460">
        <v>0</v>
      </c>
      <c r="O74" s="1200">
        <v>0</v>
      </c>
      <c r="P74" s="1461">
        <v>0</v>
      </c>
      <c r="Q74" s="1461">
        <v>0</v>
      </c>
      <c r="R74" s="1206">
        <v>0</v>
      </c>
      <c r="S74" s="1207">
        <v>0</v>
      </c>
      <c r="T74" s="1727">
        <v>0</v>
      </c>
      <c r="U74" s="1460">
        <v>0</v>
      </c>
      <c r="V74" s="1460">
        <v>0</v>
      </c>
      <c r="W74" s="1200">
        <v>0</v>
      </c>
      <c r="X74" s="1461">
        <v>0</v>
      </c>
      <c r="Y74" s="1461">
        <v>0</v>
      </c>
      <c r="Z74" s="1206">
        <v>0</v>
      </c>
      <c r="AA74" s="1207">
        <v>0</v>
      </c>
    </row>
    <row r="75" spans="1:27" ht="17.25" customHeight="1">
      <c r="A75" s="840">
        <v>10</v>
      </c>
      <c r="B75" s="962">
        <v>100</v>
      </c>
      <c r="C75" s="837" t="s">
        <v>416</v>
      </c>
      <c r="D75" s="1201">
        <v>0</v>
      </c>
      <c r="E75" s="1728">
        <v>0</v>
      </c>
      <c r="F75" s="1728">
        <v>0</v>
      </c>
      <c r="G75" s="1729">
        <v>0</v>
      </c>
      <c r="H75" s="1730">
        <v>0</v>
      </c>
      <c r="I75" s="1730">
        <v>0</v>
      </c>
      <c r="J75" s="1731">
        <v>0</v>
      </c>
      <c r="K75" s="1207">
        <v>0</v>
      </c>
      <c r="L75" s="1201">
        <v>0</v>
      </c>
      <c r="M75" s="1728">
        <v>0</v>
      </c>
      <c r="N75" s="1728">
        <v>0</v>
      </c>
      <c r="O75" s="1729">
        <v>0</v>
      </c>
      <c r="P75" s="1730">
        <v>0</v>
      </c>
      <c r="Q75" s="1730">
        <v>0</v>
      </c>
      <c r="R75" s="1731">
        <v>0</v>
      </c>
      <c r="S75" s="1207">
        <v>0</v>
      </c>
      <c r="T75" s="1201">
        <v>0</v>
      </c>
      <c r="U75" s="1728">
        <v>0</v>
      </c>
      <c r="V75" s="1728">
        <v>0</v>
      </c>
      <c r="W75" s="1729">
        <v>0</v>
      </c>
      <c r="X75" s="1730">
        <v>0</v>
      </c>
      <c r="Y75" s="1730">
        <v>0</v>
      </c>
      <c r="Z75" s="1731">
        <v>0</v>
      </c>
      <c r="AA75" s="1207">
        <v>0</v>
      </c>
    </row>
    <row r="76" spans="1:27" ht="17.25" customHeight="1" thickBot="1">
      <c r="A76" s="2389" t="s">
        <v>16</v>
      </c>
      <c r="B76" s="2390"/>
      <c r="C76" s="845"/>
      <c r="D76" s="1299">
        <v>3875</v>
      </c>
      <c r="E76" s="1732">
        <v>190</v>
      </c>
      <c r="F76" s="1732">
        <v>2758</v>
      </c>
      <c r="G76" s="1732">
        <v>6823</v>
      </c>
      <c r="H76" s="1771">
        <v>2.2348640935213101E-3</v>
      </c>
      <c r="I76" s="1462">
        <v>0.39814666372859198</v>
      </c>
      <c r="J76" s="1463">
        <v>1671</v>
      </c>
      <c r="K76" s="1777">
        <v>0.24490693243441303</v>
      </c>
      <c r="L76" s="1299">
        <v>3071</v>
      </c>
      <c r="M76" s="1732">
        <v>186</v>
      </c>
      <c r="N76" s="1732">
        <v>10573</v>
      </c>
      <c r="O76" s="1732">
        <v>13830</v>
      </c>
      <c r="P76" s="1771">
        <v>2.3119461110288398E-3</v>
      </c>
      <c r="Q76" s="1462">
        <v>0.39084737409387998</v>
      </c>
      <c r="R76" s="1463">
        <v>2694</v>
      </c>
      <c r="S76" s="1777">
        <v>0.1947939262472885</v>
      </c>
      <c r="T76" s="1299">
        <v>3659</v>
      </c>
      <c r="U76" s="1732">
        <v>185</v>
      </c>
      <c r="V76" s="1732">
        <v>9190</v>
      </c>
      <c r="W76" s="1732">
        <v>13034</v>
      </c>
      <c r="X76" s="1771">
        <v>1.32614731493267E-3</v>
      </c>
      <c r="Y76" s="1462">
        <v>0.40284370160810701</v>
      </c>
      <c r="Z76" s="1463">
        <v>2366</v>
      </c>
      <c r="AA76" s="1777">
        <v>0.18152524167561762</v>
      </c>
    </row>
    <row r="77" spans="1:27" ht="8.25" customHeight="1" thickBot="1">
      <c r="A77" s="842"/>
      <c r="B77" s="842"/>
      <c r="C77" s="387"/>
      <c r="D77" s="829"/>
      <c r="E77" s="829"/>
      <c r="F77" s="829"/>
      <c r="G77" s="829"/>
      <c r="H77" s="830"/>
      <c r="I77" s="830"/>
      <c r="J77" s="831"/>
      <c r="K77" s="830"/>
      <c r="L77" s="829"/>
      <c r="M77" s="829"/>
      <c r="N77" s="832"/>
      <c r="O77" s="832"/>
      <c r="P77" s="831"/>
      <c r="Q77" s="832"/>
      <c r="R77" s="829"/>
      <c r="S77" s="829"/>
      <c r="T77" s="843"/>
      <c r="U77" s="843"/>
      <c r="V77" s="843"/>
      <c r="W77" s="843"/>
      <c r="X77" s="387"/>
      <c r="Y77" s="387"/>
      <c r="Z77" s="844"/>
      <c r="AA77" s="387"/>
    </row>
    <row r="78" spans="1:27" ht="17.25" customHeight="1">
      <c r="D78" s="2369" t="str">
        <f>+D3</f>
        <v>Q4 2016</v>
      </c>
      <c r="E78" s="2370"/>
      <c r="F78" s="2370"/>
      <c r="G78" s="2371"/>
      <c r="L78" s="2470" t="str">
        <f>+L3</f>
        <v>Q3 2016</v>
      </c>
      <c r="M78" s="2471"/>
      <c r="N78" s="2471"/>
      <c r="O78" s="2472"/>
      <c r="T78" s="2369" t="str">
        <f>+T3</f>
        <v>Q2 2016</v>
      </c>
      <c r="U78" s="2370"/>
      <c r="V78" s="2370"/>
      <c r="W78" s="2371"/>
    </row>
    <row r="79" spans="1:27" ht="35.1" customHeight="1" thickBot="1">
      <c r="A79" s="2468" t="s">
        <v>98</v>
      </c>
      <c r="B79" s="2468"/>
      <c r="C79" s="2469"/>
      <c r="D79" s="2367" t="s">
        <v>90</v>
      </c>
      <c r="E79" s="2368"/>
      <c r="F79" s="2367" t="s">
        <v>869</v>
      </c>
      <c r="G79" s="2368"/>
      <c r="L79" s="2367" t="s">
        <v>90</v>
      </c>
      <c r="M79" s="2368"/>
      <c r="N79" s="2367" t="s">
        <v>869</v>
      </c>
      <c r="O79" s="2368"/>
      <c r="T79" s="2367" t="s">
        <v>90</v>
      </c>
      <c r="U79" s="2368"/>
      <c r="V79" s="2367" t="s">
        <v>869</v>
      </c>
      <c r="W79" s="2368"/>
    </row>
    <row r="80" spans="1:27" ht="17.25" customHeight="1">
      <c r="A80" s="982" t="s">
        <v>22</v>
      </c>
      <c r="B80" s="983"/>
      <c r="C80" s="996"/>
      <c r="D80" s="277"/>
      <c r="E80" s="278">
        <v>36917</v>
      </c>
      <c r="F80" s="277"/>
      <c r="G80" s="278">
        <v>14230</v>
      </c>
      <c r="L80" s="277"/>
      <c r="M80" s="278">
        <v>34019</v>
      </c>
      <c r="N80" s="277"/>
      <c r="O80" s="278">
        <v>13112</v>
      </c>
      <c r="T80" s="277"/>
      <c r="U80" s="278">
        <v>34105</v>
      </c>
      <c r="V80" s="277"/>
      <c r="W80" s="278">
        <v>13141</v>
      </c>
    </row>
    <row r="81" spans="1:27" ht="17.25" customHeight="1">
      <c r="A81" s="984" t="s">
        <v>99</v>
      </c>
      <c r="B81" s="985"/>
      <c r="C81" s="997"/>
      <c r="D81" s="954"/>
      <c r="E81" s="960">
        <v>8552</v>
      </c>
      <c r="F81" s="954"/>
      <c r="G81" s="960">
        <v>3622</v>
      </c>
      <c r="L81" s="954"/>
      <c r="M81" s="960">
        <v>8792</v>
      </c>
      <c r="N81" s="954"/>
      <c r="O81" s="960">
        <v>3592</v>
      </c>
      <c r="T81" s="279"/>
      <c r="U81" s="960">
        <v>9393</v>
      </c>
      <c r="V81" s="954"/>
      <c r="W81" s="960">
        <v>3829</v>
      </c>
    </row>
    <row r="82" spans="1:27" ht="17.25" customHeight="1">
      <c r="A82" s="986" t="s">
        <v>219</v>
      </c>
      <c r="B82" s="987"/>
      <c r="C82" s="999"/>
      <c r="D82" s="955"/>
      <c r="E82" s="961">
        <v>379</v>
      </c>
      <c r="F82" s="955"/>
      <c r="G82" s="961">
        <v>190</v>
      </c>
      <c r="L82" s="955"/>
      <c r="M82" s="961">
        <v>373</v>
      </c>
      <c r="N82" s="955"/>
      <c r="O82" s="961">
        <v>186</v>
      </c>
      <c r="T82" s="847"/>
      <c r="U82" s="961">
        <v>370</v>
      </c>
      <c r="V82" s="955"/>
      <c r="W82" s="961">
        <v>185</v>
      </c>
    </row>
    <row r="83" spans="1:27" ht="17.25" customHeight="1" thickBot="1">
      <c r="A83" s="988" t="s">
        <v>5</v>
      </c>
      <c r="B83" s="989"/>
      <c r="C83" s="998"/>
      <c r="D83" s="848"/>
      <c r="E83" s="849">
        <v>45848</v>
      </c>
      <c r="F83" s="850"/>
      <c r="G83" s="851">
        <v>18042</v>
      </c>
      <c r="L83" s="848"/>
      <c r="M83" s="849">
        <v>43184</v>
      </c>
      <c r="N83" s="850"/>
      <c r="O83" s="851">
        <v>16890</v>
      </c>
      <c r="T83" s="848"/>
      <c r="U83" s="849">
        <f>SUM(U80:U82)</f>
        <v>43868</v>
      </c>
      <c r="V83" s="850"/>
      <c r="W83" s="851">
        <f>SUM(W80:W82)</f>
        <v>17155</v>
      </c>
    </row>
    <row r="84" spans="1:27" ht="11.25" customHeight="1">
      <c r="A84" s="305"/>
      <c r="B84" s="305"/>
      <c r="D84" s="305"/>
      <c r="E84" s="305"/>
      <c r="F84" s="305"/>
      <c r="G84" s="305"/>
      <c r="H84" s="306"/>
      <c r="I84" s="306"/>
      <c r="T84" s="305"/>
      <c r="U84" s="306"/>
      <c r="V84" s="306"/>
    </row>
    <row r="85" spans="1:27" ht="17.25" customHeight="1">
      <c r="A85" s="1193" t="s">
        <v>832</v>
      </c>
      <c r="B85" s="307"/>
      <c r="D85" s="307"/>
      <c r="E85" s="307"/>
      <c r="F85" s="307"/>
      <c r="G85" s="307"/>
      <c r="H85" s="307"/>
      <c r="I85" s="307"/>
      <c r="J85" s="307"/>
      <c r="K85" s="307"/>
      <c r="L85" s="307"/>
      <c r="M85" s="307"/>
      <c r="N85" s="307"/>
      <c r="O85" s="307"/>
      <c r="P85" s="307"/>
      <c r="Q85" s="307"/>
      <c r="R85" s="307"/>
      <c r="S85" s="307"/>
      <c r="T85" s="307"/>
      <c r="U85" s="307"/>
      <c r="V85" s="307"/>
      <c r="W85" s="307"/>
      <c r="X85" s="307"/>
      <c r="Y85" s="307"/>
      <c r="Z85" s="307"/>
      <c r="AA85" s="307"/>
    </row>
    <row r="86" spans="1:27" ht="17.25" customHeight="1">
      <c r="A86" s="1193" t="s">
        <v>831</v>
      </c>
      <c r="B86" s="307"/>
      <c r="D86" s="307"/>
      <c r="E86" s="307"/>
      <c r="F86" s="307"/>
      <c r="G86" s="307"/>
      <c r="H86" s="307"/>
      <c r="I86" s="307"/>
      <c r="J86" s="307"/>
      <c r="K86" s="307"/>
      <c r="L86" s="307"/>
      <c r="M86" s="307"/>
      <c r="N86" s="307"/>
      <c r="O86" s="307"/>
      <c r="P86" s="307"/>
      <c r="Q86" s="307"/>
      <c r="R86" s="307"/>
      <c r="S86" s="307"/>
      <c r="T86" s="307"/>
      <c r="U86" s="307"/>
      <c r="V86" s="307"/>
      <c r="W86" s="307"/>
      <c r="X86" s="307"/>
      <c r="Y86" s="307"/>
      <c r="Z86" s="307"/>
      <c r="AA86" s="307"/>
    </row>
    <row r="87" spans="1:27" ht="17.25" customHeight="1">
      <c r="A87" s="1193"/>
      <c r="B87" s="307"/>
      <c r="D87" s="307"/>
      <c r="E87" s="307"/>
      <c r="F87" s="307"/>
      <c r="G87" s="307"/>
      <c r="H87" s="307"/>
      <c r="I87" s="307"/>
      <c r="J87" s="307"/>
      <c r="K87" s="307"/>
      <c r="L87" s="307"/>
      <c r="M87" s="307"/>
      <c r="N87" s="307"/>
      <c r="O87" s="307"/>
      <c r="P87" s="307"/>
      <c r="Q87" s="307"/>
      <c r="R87" s="307"/>
      <c r="S87" s="307"/>
      <c r="T87" s="307"/>
      <c r="U87" s="307"/>
      <c r="V87" s="307"/>
      <c r="W87" s="307"/>
      <c r="X87" s="307"/>
      <c r="Y87" s="307"/>
      <c r="Z87" s="307"/>
      <c r="AA87" s="307"/>
    </row>
    <row r="88" spans="1:27" ht="17.25" customHeight="1">
      <c r="B88" s="624"/>
      <c r="D88" s="225"/>
      <c r="E88" s="225"/>
      <c r="F88" s="225"/>
      <c r="G88" s="225"/>
      <c r="H88" s="225"/>
      <c r="I88" s="225"/>
      <c r="J88" s="225"/>
      <c r="K88" s="225"/>
      <c r="L88" s="225"/>
      <c r="M88" s="225"/>
      <c r="N88" s="225"/>
      <c r="O88" s="225"/>
      <c r="P88" s="225"/>
      <c r="Q88" s="225"/>
      <c r="R88" s="225"/>
      <c r="S88" s="225"/>
      <c r="T88" s="624"/>
      <c r="U88" s="624"/>
      <c r="V88" s="624"/>
      <c r="W88" s="624"/>
      <c r="X88" s="624"/>
      <c r="Y88" s="624"/>
      <c r="Z88" s="624"/>
    </row>
  </sheetData>
  <mergeCells count="80">
    <mergeCell ref="D4:AA4"/>
    <mergeCell ref="A1:AA1"/>
    <mergeCell ref="A5:A6"/>
    <mergeCell ref="B5:B6"/>
    <mergeCell ref="L3:S3"/>
    <mergeCell ref="L5:O5"/>
    <mergeCell ref="P5:P6"/>
    <mergeCell ref="Q5:Q6"/>
    <mergeCell ref="R5:R6"/>
    <mergeCell ref="S5:S6"/>
    <mergeCell ref="D3:K3"/>
    <mergeCell ref="D5:G5"/>
    <mergeCell ref="T3:AA3"/>
    <mergeCell ref="H5:H6"/>
    <mergeCell ref="I5:I6"/>
    <mergeCell ref="J5:J6"/>
    <mergeCell ref="A26:B26"/>
    <mergeCell ref="AA5:AA6"/>
    <mergeCell ref="A76:B76"/>
    <mergeCell ref="A55:A56"/>
    <mergeCell ref="B55:B56"/>
    <mergeCell ref="A51:B51"/>
    <mergeCell ref="A30:A31"/>
    <mergeCell ref="B30:B31"/>
    <mergeCell ref="C55:C56"/>
    <mergeCell ref="T5:W5"/>
    <mergeCell ref="X5:X6"/>
    <mergeCell ref="Y5:Y6"/>
    <mergeCell ref="Z5:Z6"/>
    <mergeCell ref="T30:W30"/>
    <mergeCell ref="X30:X31"/>
    <mergeCell ref="Z30:Z31"/>
    <mergeCell ref="C5:C6"/>
    <mergeCell ref="T28:AA28"/>
    <mergeCell ref="AA55:AA56"/>
    <mergeCell ref="C30:C31"/>
    <mergeCell ref="P55:P56"/>
    <mergeCell ref="Q55:Q56"/>
    <mergeCell ref="R55:R56"/>
    <mergeCell ref="S55:S56"/>
    <mergeCell ref="AA30:AA31"/>
    <mergeCell ref="T53:AA53"/>
    <mergeCell ref="T55:W55"/>
    <mergeCell ref="X55:X56"/>
    <mergeCell ref="L28:S28"/>
    <mergeCell ref="L30:O30"/>
    <mergeCell ref="Y55:Y56"/>
    <mergeCell ref="Y30:Y31"/>
    <mergeCell ref="A79:C79"/>
    <mergeCell ref="T79:U79"/>
    <mergeCell ref="V79:W79"/>
    <mergeCell ref="L78:O78"/>
    <mergeCell ref="L79:M79"/>
    <mergeCell ref="N79:O79"/>
    <mergeCell ref="T78:W78"/>
    <mergeCell ref="J30:J31"/>
    <mergeCell ref="K30:K31"/>
    <mergeCell ref="L53:S53"/>
    <mergeCell ref="L55:O55"/>
    <mergeCell ref="P30:P31"/>
    <mergeCell ref="Q30:Q31"/>
    <mergeCell ref="R30:R31"/>
    <mergeCell ref="S30:S31"/>
    <mergeCell ref="D54:AA54"/>
    <mergeCell ref="K5:K6"/>
    <mergeCell ref="D28:K28"/>
    <mergeCell ref="D78:G78"/>
    <mergeCell ref="D79:E79"/>
    <mergeCell ref="F79:G79"/>
    <mergeCell ref="D53:K53"/>
    <mergeCell ref="D55:G55"/>
    <mergeCell ref="H55:H56"/>
    <mergeCell ref="I55:I56"/>
    <mergeCell ref="J55:J56"/>
    <mergeCell ref="K55:K56"/>
    <mergeCell ref="D29:AA29"/>
    <mergeCell ref="Z55:Z56"/>
    <mergeCell ref="D30:G30"/>
    <mergeCell ref="H30:H31"/>
    <mergeCell ref="I30:I31"/>
  </mergeCells>
  <printOptions horizontalCentered="1"/>
  <pageMargins left="0.31496062992125984" right="0.31496062992125984" top="0.39370078740157483" bottom="0.39370078740157483" header="0.19685039370078741" footer="0.19685039370078741"/>
  <pageSetup scale="34"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594947" r:id="rId4">
          <objectPr defaultSize="0" autoPict="0" r:id="rId5">
            <anchor moveWithCells="1">
              <from>
                <xdr:col>0</xdr:col>
                <xdr:colOff>66675</xdr:colOff>
                <xdr:row>0</xdr:row>
                <xdr:rowOff>114300</xdr:rowOff>
              </from>
              <to>
                <xdr:col>0</xdr:col>
                <xdr:colOff>361950</xdr:colOff>
                <xdr:row>2</xdr:row>
                <xdr:rowOff>123825</xdr:rowOff>
              </to>
            </anchor>
          </objectPr>
        </oleObject>
      </mc:Choice>
      <mc:Fallback>
        <oleObject progId="Word.Document.8" shapeId="594947" r:id="rId4"/>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6">
    <tabColor rgb="FF00FF00"/>
    <pageSetUpPr fitToPage="1"/>
  </sheetPr>
  <dimension ref="A1:T40"/>
  <sheetViews>
    <sheetView showZeros="0" view="pageBreakPreview" zoomScale="70" zoomScaleNormal="100" zoomScaleSheetLayoutView="70" workbookViewId="0">
      <selection activeCell="A5" sqref="A5"/>
    </sheetView>
  </sheetViews>
  <sheetFormatPr defaultColWidth="11.5546875" defaultRowHeight="15"/>
  <cols>
    <col min="1" max="1" width="8.77734375" style="220" customWidth="1"/>
    <col min="2" max="2" width="12.88671875" style="220" customWidth="1"/>
    <col min="3" max="7" width="10.77734375" style="220" customWidth="1"/>
    <col min="8" max="8" width="11.109375" style="220" customWidth="1"/>
    <col min="9" max="9" width="13.21875" style="220" customWidth="1"/>
    <col min="10" max="14" width="10.77734375" style="220" customWidth="1"/>
    <col min="15" max="15" width="12.6640625" style="220" customWidth="1"/>
    <col min="16" max="19" width="10.77734375" style="220" customWidth="1"/>
    <col min="20" max="20" width="10.21875" style="220" bestFit="1" customWidth="1"/>
    <col min="21" max="16384" width="11.5546875" style="220"/>
  </cols>
  <sheetData>
    <row r="1" spans="1:20" ht="30">
      <c r="A1" s="2491" t="s">
        <v>611</v>
      </c>
      <c r="B1" s="2491"/>
      <c r="C1" s="2491"/>
      <c r="D1" s="2491"/>
      <c r="E1" s="2491"/>
      <c r="F1" s="2491"/>
      <c r="G1" s="2491"/>
      <c r="H1" s="2491"/>
      <c r="I1" s="2491"/>
      <c r="J1" s="2491"/>
      <c r="K1" s="2491"/>
      <c r="L1" s="2491"/>
      <c r="M1" s="2491"/>
      <c r="N1" s="2491"/>
      <c r="O1" s="2491"/>
      <c r="P1" s="2491"/>
      <c r="Q1" s="2491"/>
      <c r="R1" s="2491"/>
      <c r="S1" s="2491"/>
      <c r="T1" s="2491"/>
    </row>
    <row r="3" spans="1:20" ht="15.75" thickBot="1"/>
    <row r="4" spans="1:20" ht="21" customHeight="1" thickBot="1">
      <c r="A4" s="2437" t="s">
        <v>336</v>
      </c>
      <c r="B4" s="2492"/>
      <c r="C4" s="2492"/>
      <c r="D4" s="2492"/>
      <c r="E4" s="2492"/>
      <c r="F4" s="2492"/>
      <c r="G4" s="2492"/>
      <c r="H4" s="2492"/>
      <c r="I4" s="2492"/>
      <c r="J4" s="2492"/>
      <c r="K4" s="2492"/>
      <c r="L4" s="2492"/>
      <c r="M4" s="2492"/>
      <c r="N4" s="2492"/>
      <c r="O4" s="2492"/>
      <c r="P4" s="2492"/>
      <c r="Q4" s="2492"/>
      <c r="R4" s="2492"/>
      <c r="S4" s="2492"/>
      <c r="T4" s="2493"/>
    </row>
    <row r="5" spans="1:20" s="225" customFormat="1" ht="18.75" customHeight="1" thickBot="1">
      <c r="A5" s="589" t="s">
        <v>171</v>
      </c>
      <c r="B5" s="222"/>
      <c r="C5" s="222"/>
      <c r="D5" s="222"/>
      <c r="E5" s="223"/>
      <c r="F5" s="223"/>
      <c r="G5" s="223"/>
      <c r="H5" s="223"/>
      <c r="I5" s="223"/>
      <c r="J5" s="223"/>
      <c r="K5" s="223"/>
      <c r="L5" s="223"/>
      <c r="M5" s="223"/>
      <c r="N5" s="223"/>
      <c r="O5" s="223"/>
      <c r="P5" s="223"/>
      <c r="Q5" s="223"/>
      <c r="R5" s="223"/>
      <c r="S5" s="223"/>
      <c r="T5" s="224"/>
    </row>
    <row r="6" spans="1:20" ht="18.75" customHeight="1" thickBot="1">
      <c r="A6" s="2489" t="s">
        <v>346</v>
      </c>
      <c r="B6" s="2424" t="s">
        <v>428</v>
      </c>
      <c r="C6" s="2423"/>
      <c r="D6" s="2423"/>
      <c r="E6" s="2423"/>
      <c r="F6" s="2423"/>
      <c r="G6" s="2423"/>
      <c r="H6" s="2489" t="s">
        <v>352</v>
      </c>
      <c r="I6" s="2423" t="s">
        <v>429</v>
      </c>
      <c r="J6" s="2423"/>
      <c r="K6" s="2423"/>
      <c r="L6" s="2423"/>
      <c r="M6" s="2423"/>
      <c r="N6" s="2425"/>
      <c r="O6" s="2496" t="s">
        <v>475</v>
      </c>
      <c r="P6" s="2496"/>
      <c r="Q6" s="2496"/>
      <c r="R6" s="2496"/>
      <c r="S6" s="2496"/>
      <c r="T6" s="2497"/>
    </row>
    <row r="7" spans="1:20" ht="51" customHeight="1">
      <c r="A7" s="2490"/>
      <c r="B7" s="590" t="s">
        <v>347</v>
      </c>
      <c r="C7" s="226" t="s">
        <v>348</v>
      </c>
      <c r="D7" s="591" t="s">
        <v>349</v>
      </c>
      <c r="E7" s="591" t="s">
        <v>423</v>
      </c>
      <c r="F7" s="226" t="s">
        <v>350</v>
      </c>
      <c r="G7" s="592" t="s">
        <v>351</v>
      </c>
      <c r="H7" s="2490"/>
      <c r="I7" s="226" t="s">
        <v>347</v>
      </c>
      <c r="J7" s="593" t="s">
        <v>348</v>
      </c>
      <c r="K7" s="591" t="s">
        <v>349</v>
      </c>
      <c r="L7" s="591" t="s">
        <v>344</v>
      </c>
      <c r="M7" s="226" t="s">
        <v>424</v>
      </c>
      <c r="N7" s="591" t="s">
        <v>351</v>
      </c>
      <c r="O7" s="590" t="s">
        <v>347</v>
      </c>
      <c r="P7" s="226" t="s">
        <v>631</v>
      </c>
      <c r="Q7" s="591" t="s">
        <v>422</v>
      </c>
      <c r="R7" s="591" t="s">
        <v>423</v>
      </c>
      <c r="S7" s="226" t="s">
        <v>350</v>
      </c>
      <c r="T7" s="594" t="s">
        <v>351</v>
      </c>
    </row>
    <row r="8" spans="1:20">
      <c r="A8" s="230">
        <v>1</v>
      </c>
      <c r="B8" s="595" t="s">
        <v>353</v>
      </c>
      <c r="C8" s="234">
        <v>17</v>
      </c>
      <c r="D8" s="596">
        <v>2.9999999999999992E-2</v>
      </c>
      <c r="E8" s="597">
        <v>17.709181803762938</v>
      </c>
      <c r="F8" s="234">
        <v>0</v>
      </c>
      <c r="G8" s="597">
        <v>2.4567176169006237</v>
      </c>
      <c r="H8" s="237" t="s">
        <v>354</v>
      </c>
      <c r="I8" s="598" t="s">
        <v>355</v>
      </c>
      <c r="J8" s="599">
        <v>12609</v>
      </c>
      <c r="K8" s="596">
        <v>7.999999999999995E-3</v>
      </c>
      <c r="L8" s="597">
        <v>12.251751635979772</v>
      </c>
      <c r="M8" s="234">
        <v>202</v>
      </c>
      <c r="N8" s="597">
        <v>1.3559671885305433</v>
      </c>
      <c r="O8" s="595" t="s">
        <v>353</v>
      </c>
      <c r="P8" s="234">
        <v>295</v>
      </c>
      <c r="Q8" s="235">
        <v>0.03</v>
      </c>
      <c r="R8" s="236">
        <v>22.25378631546738</v>
      </c>
      <c r="S8" s="234">
        <v>27</v>
      </c>
      <c r="T8" s="240">
        <v>8.8136150540389444</v>
      </c>
    </row>
    <row r="9" spans="1:20">
      <c r="A9" s="241" t="s">
        <v>356</v>
      </c>
      <c r="B9" s="595" t="s">
        <v>357</v>
      </c>
      <c r="C9" s="234">
        <v>41</v>
      </c>
      <c r="D9" s="596">
        <v>3.9000000000000014E-2</v>
      </c>
      <c r="E9" s="597">
        <v>18.7774060635711</v>
      </c>
      <c r="F9" s="234">
        <v>1</v>
      </c>
      <c r="G9" s="597">
        <v>3.3635931082853596</v>
      </c>
      <c r="H9" s="246" t="s">
        <v>121</v>
      </c>
      <c r="I9" s="598" t="s">
        <v>358</v>
      </c>
      <c r="J9" s="599">
        <v>6209</v>
      </c>
      <c r="K9" s="596">
        <v>1.399999999999999E-2</v>
      </c>
      <c r="L9" s="597">
        <v>13.431593427584748</v>
      </c>
      <c r="M9" s="234">
        <v>142</v>
      </c>
      <c r="N9" s="597">
        <v>0.78721879589471444</v>
      </c>
      <c r="O9" s="595" t="s">
        <v>357</v>
      </c>
      <c r="P9" s="245">
        <v>2667</v>
      </c>
      <c r="Q9" s="235">
        <v>3.9000000000000132E-2</v>
      </c>
      <c r="R9" s="236">
        <v>38.672636691524858</v>
      </c>
      <c r="S9" s="234">
        <v>211</v>
      </c>
      <c r="T9" s="240">
        <v>1.7888774607958771</v>
      </c>
    </row>
    <row r="10" spans="1:20">
      <c r="A10" s="241" t="s">
        <v>359</v>
      </c>
      <c r="B10" s="595" t="s">
        <v>360</v>
      </c>
      <c r="C10" s="234">
        <v>274</v>
      </c>
      <c r="D10" s="596">
        <v>4.9000000000000002E-2</v>
      </c>
      <c r="E10" s="597">
        <v>21.87088275359503</v>
      </c>
      <c r="F10" s="234">
        <v>30</v>
      </c>
      <c r="G10" s="597">
        <v>11.045613544288118</v>
      </c>
      <c r="H10" s="246" t="s">
        <v>120</v>
      </c>
      <c r="I10" s="598" t="s">
        <v>361</v>
      </c>
      <c r="J10" s="599">
        <v>1591</v>
      </c>
      <c r="K10" s="596">
        <v>2.5000000000000005E-2</v>
      </c>
      <c r="L10" s="597">
        <v>17.183654936216485</v>
      </c>
      <c r="M10" s="234">
        <v>68</v>
      </c>
      <c r="N10" s="597">
        <v>4.2909476275310148</v>
      </c>
      <c r="O10" s="595" t="s">
        <v>360</v>
      </c>
      <c r="P10" s="245">
        <v>672</v>
      </c>
      <c r="Q10" s="235">
        <v>4.8999999999999995E-2</v>
      </c>
      <c r="R10" s="236">
        <v>43.459792407198641</v>
      </c>
      <c r="S10" s="234">
        <v>92</v>
      </c>
      <c r="T10" s="240">
        <v>5.7349792524701257</v>
      </c>
    </row>
    <row r="11" spans="1:20">
      <c r="A11" s="241" t="s">
        <v>362</v>
      </c>
      <c r="B11" s="595" t="s">
        <v>363</v>
      </c>
      <c r="C11" s="234">
        <v>2867</v>
      </c>
      <c r="D11" s="596">
        <v>0.08</v>
      </c>
      <c r="E11" s="597">
        <v>38.766655134470867</v>
      </c>
      <c r="F11" s="234">
        <v>507</v>
      </c>
      <c r="G11" s="597">
        <v>17.683981042947561</v>
      </c>
      <c r="H11" s="246" t="s">
        <v>214</v>
      </c>
      <c r="I11" s="598" t="s">
        <v>364</v>
      </c>
      <c r="J11" s="599">
        <v>12</v>
      </c>
      <c r="K11" s="596">
        <v>4.5000000000000033E-2</v>
      </c>
      <c r="L11" s="597">
        <v>14.11544349542115</v>
      </c>
      <c r="M11" s="234">
        <v>1</v>
      </c>
      <c r="N11" s="597">
        <v>3.0512387291053686</v>
      </c>
      <c r="O11" s="595" t="s">
        <v>363</v>
      </c>
      <c r="P11" s="245">
        <v>2026</v>
      </c>
      <c r="Q11" s="235">
        <v>7.9999999999999946E-2</v>
      </c>
      <c r="R11" s="236">
        <v>61.917321663054771</v>
      </c>
      <c r="S11" s="234">
        <v>363</v>
      </c>
      <c r="T11" s="240">
        <v>3.1540477880447333</v>
      </c>
    </row>
    <row r="12" spans="1:20">
      <c r="A12" s="241" t="s">
        <v>365</v>
      </c>
      <c r="B12" s="595" t="s">
        <v>366</v>
      </c>
      <c r="C12" s="234">
        <v>7152</v>
      </c>
      <c r="D12" s="596">
        <v>0.13199999999999995</v>
      </c>
      <c r="E12" s="597">
        <v>41.559427104967192</v>
      </c>
      <c r="F12" s="234">
        <v>1962</v>
      </c>
      <c r="G12" s="597">
        <v>27.42796613583851</v>
      </c>
      <c r="H12" s="246" t="s">
        <v>367</v>
      </c>
      <c r="I12" s="598" t="s">
        <v>368</v>
      </c>
      <c r="J12" s="599">
        <v>0</v>
      </c>
      <c r="K12" s="596">
        <v>0</v>
      </c>
      <c r="L12" s="597">
        <v>0</v>
      </c>
      <c r="M12" s="234">
        <v>0</v>
      </c>
      <c r="N12" s="597">
        <v>0</v>
      </c>
      <c r="O12" s="595" t="s">
        <v>366</v>
      </c>
      <c r="P12" s="245">
        <v>937</v>
      </c>
      <c r="Q12" s="235">
        <v>0.13199999999999976</v>
      </c>
      <c r="R12" s="236">
        <v>50.065547761270828</v>
      </c>
      <c r="S12" s="234">
        <v>300</v>
      </c>
      <c r="T12" s="240">
        <v>6.1927175758030168</v>
      </c>
    </row>
    <row r="13" spans="1:20">
      <c r="A13" s="241" t="s">
        <v>369</v>
      </c>
      <c r="B13" s="595" t="s">
        <v>370</v>
      </c>
      <c r="C13" s="234">
        <v>6629</v>
      </c>
      <c r="D13" s="596">
        <v>0.21800000000000058</v>
      </c>
      <c r="E13" s="597">
        <v>39.257791395466164</v>
      </c>
      <c r="F13" s="234">
        <v>1995</v>
      </c>
      <c r="G13" s="597">
        <v>30.092583410105771</v>
      </c>
      <c r="H13" s="246" t="s">
        <v>371</v>
      </c>
      <c r="I13" s="598" t="s">
        <v>372</v>
      </c>
      <c r="J13" s="599">
        <v>0</v>
      </c>
      <c r="K13" s="596">
        <v>0</v>
      </c>
      <c r="L13" s="597">
        <v>0</v>
      </c>
      <c r="M13" s="234">
        <v>0</v>
      </c>
      <c r="N13" s="597">
        <v>0</v>
      </c>
      <c r="O13" s="595" t="s">
        <v>370</v>
      </c>
      <c r="P13" s="245">
        <v>988</v>
      </c>
      <c r="Q13" s="235">
        <v>0.21800000000000014</v>
      </c>
      <c r="R13" s="236">
        <v>38.074251241523058</v>
      </c>
      <c r="S13" s="234">
        <v>366</v>
      </c>
      <c r="T13" s="240">
        <v>6.7456673767536115</v>
      </c>
    </row>
    <row r="14" spans="1:20">
      <c r="A14" s="241" t="s">
        <v>373</v>
      </c>
      <c r="B14" s="595" t="s">
        <v>374</v>
      </c>
      <c r="C14" s="234">
        <v>7255</v>
      </c>
      <c r="D14" s="596">
        <v>0.36000000000000032</v>
      </c>
      <c r="E14" s="597">
        <v>36.172978663189866</v>
      </c>
      <c r="F14" s="234">
        <v>2633</v>
      </c>
      <c r="G14" s="597">
        <v>36.289907186580699</v>
      </c>
      <c r="H14" s="246" t="s">
        <v>375</v>
      </c>
      <c r="I14" s="598" t="s">
        <v>376</v>
      </c>
      <c r="J14" s="599">
        <v>0</v>
      </c>
      <c r="K14" s="596">
        <v>0</v>
      </c>
      <c r="L14" s="597">
        <v>0</v>
      </c>
      <c r="M14" s="234">
        <v>0</v>
      </c>
      <c r="N14" s="597">
        <v>0</v>
      </c>
      <c r="O14" s="595" t="s">
        <v>374</v>
      </c>
      <c r="P14" s="245">
        <v>559</v>
      </c>
      <c r="Q14" s="235">
        <v>0.3600000000000001</v>
      </c>
      <c r="R14" s="236">
        <v>48.158290683896972</v>
      </c>
      <c r="S14" s="234">
        <v>300</v>
      </c>
      <c r="T14" s="240">
        <v>6.5365217340198987</v>
      </c>
    </row>
    <row r="15" spans="1:20">
      <c r="A15" s="241" t="s">
        <v>377</v>
      </c>
      <c r="B15" s="595" t="s">
        <v>378</v>
      </c>
      <c r="C15" s="234">
        <v>4138</v>
      </c>
      <c r="D15" s="596">
        <v>0.59300000000000208</v>
      </c>
      <c r="E15" s="597">
        <v>37.188316107800496</v>
      </c>
      <c r="F15" s="234">
        <v>1801</v>
      </c>
      <c r="G15" s="597">
        <v>42.376366404007783</v>
      </c>
      <c r="H15" s="246" t="s">
        <v>379</v>
      </c>
      <c r="I15" s="598" t="s">
        <v>380</v>
      </c>
      <c r="J15" s="599">
        <v>0</v>
      </c>
      <c r="K15" s="596">
        <v>0</v>
      </c>
      <c r="L15" s="597">
        <v>0</v>
      </c>
      <c r="M15" s="234">
        <v>0</v>
      </c>
      <c r="N15" s="597">
        <v>0</v>
      </c>
      <c r="O15" s="595" t="s">
        <v>378</v>
      </c>
      <c r="P15" s="245">
        <v>578</v>
      </c>
      <c r="Q15" s="235">
        <v>0.59299999999999997</v>
      </c>
      <c r="R15" s="236">
        <v>42.404260107842873</v>
      </c>
      <c r="S15" s="234">
        <v>334</v>
      </c>
      <c r="T15" s="240">
        <v>8.1967191537982096</v>
      </c>
    </row>
    <row r="16" spans="1:20">
      <c r="A16" s="241" t="s">
        <v>381</v>
      </c>
      <c r="B16" s="595" t="s">
        <v>382</v>
      </c>
      <c r="C16" s="234">
        <v>7941</v>
      </c>
      <c r="D16" s="596">
        <v>0.97799999999999998</v>
      </c>
      <c r="E16" s="597">
        <v>38.091548330482794</v>
      </c>
      <c r="F16" s="234">
        <v>4696</v>
      </c>
      <c r="G16" s="597">
        <v>58.364018439986062</v>
      </c>
      <c r="H16" s="246" t="s">
        <v>383</v>
      </c>
      <c r="I16" s="598" t="s">
        <v>384</v>
      </c>
      <c r="J16" s="599">
        <v>4</v>
      </c>
      <c r="K16" s="596">
        <v>0.81899999999999984</v>
      </c>
      <c r="L16" s="597">
        <v>18.5</v>
      </c>
      <c r="M16" s="234">
        <v>1</v>
      </c>
      <c r="N16" s="597">
        <v>27.529249208937991</v>
      </c>
      <c r="O16" s="595" t="s">
        <v>382</v>
      </c>
      <c r="P16" s="245">
        <v>557</v>
      </c>
      <c r="Q16" s="235">
        <v>0.97800000000000087</v>
      </c>
      <c r="R16" s="236">
        <v>37.942113442355812</v>
      </c>
      <c r="S16" s="234">
        <v>325</v>
      </c>
      <c r="T16" s="240">
        <v>8.5245366099081163</v>
      </c>
    </row>
    <row r="17" spans="1:20">
      <c r="A17" s="241" t="s">
        <v>385</v>
      </c>
      <c r="B17" s="595" t="s">
        <v>386</v>
      </c>
      <c r="C17" s="234">
        <v>2595</v>
      </c>
      <c r="D17" s="596">
        <v>1.6120000000000019</v>
      </c>
      <c r="E17" s="597">
        <v>36.617868708232059</v>
      </c>
      <c r="F17" s="234">
        <v>1725</v>
      </c>
      <c r="G17" s="597">
        <v>66.459527206470455</v>
      </c>
      <c r="H17" s="246" t="s">
        <v>387</v>
      </c>
      <c r="I17" s="598" t="s">
        <v>388</v>
      </c>
      <c r="J17" s="599">
        <v>0</v>
      </c>
      <c r="K17" s="596">
        <v>0</v>
      </c>
      <c r="L17" s="597">
        <v>0</v>
      </c>
      <c r="M17" s="234">
        <v>0</v>
      </c>
      <c r="N17" s="597">
        <v>0</v>
      </c>
      <c r="O17" s="595" t="s">
        <v>386</v>
      </c>
      <c r="P17" s="245">
        <v>323</v>
      </c>
      <c r="Q17" s="235">
        <v>1.6120000000000005</v>
      </c>
      <c r="R17" s="236">
        <v>34.384383180522519</v>
      </c>
      <c r="S17" s="234">
        <v>261</v>
      </c>
      <c r="T17" s="240">
        <v>10.119894842579397</v>
      </c>
    </row>
    <row r="18" spans="1:20">
      <c r="A18" s="241" t="s">
        <v>389</v>
      </c>
      <c r="B18" s="595" t="s">
        <v>390</v>
      </c>
      <c r="C18" s="234">
        <v>1538</v>
      </c>
      <c r="D18" s="596">
        <v>2.6580000000000044</v>
      </c>
      <c r="E18" s="597">
        <v>33.406957629813597</v>
      </c>
      <c r="F18" s="234">
        <v>1055</v>
      </c>
      <c r="G18" s="597">
        <v>68.601345546281024</v>
      </c>
      <c r="H18" s="246" t="s">
        <v>391</v>
      </c>
      <c r="I18" s="598" t="s">
        <v>392</v>
      </c>
      <c r="J18" s="599">
        <v>0</v>
      </c>
      <c r="K18" s="596">
        <v>0</v>
      </c>
      <c r="L18" s="597">
        <v>0</v>
      </c>
      <c r="M18" s="234">
        <v>0</v>
      </c>
      <c r="N18" s="597">
        <v>0</v>
      </c>
      <c r="O18" s="595" t="s">
        <v>390</v>
      </c>
      <c r="P18" s="245">
        <v>240</v>
      </c>
      <c r="Q18" s="235">
        <v>2.6579999999999981</v>
      </c>
      <c r="R18" s="236">
        <v>78.699201439171276</v>
      </c>
      <c r="S18" s="234">
        <v>435</v>
      </c>
      <c r="T18" s="240">
        <v>36.114974191703922</v>
      </c>
    </row>
    <row r="19" spans="1:20">
      <c r="A19" s="241" t="s">
        <v>393</v>
      </c>
      <c r="B19" s="595" t="s">
        <v>394</v>
      </c>
      <c r="C19" s="234">
        <v>941</v>
      </c>
      <c r="D19" s="596">
        <v>4.3810000000000029</v>
      </c>
      <c r="E19" s="597">
        <v>36.194062500224923</v>
      </c>
      <c r="F19" s="234">
        <v>752</v>
      </c>
      <c r="G19" s="597">
        <v>79.889053754877708</v>
      </c>
      <c r="H19" s="246" t="s">
        <v>395</v>
      </c>
      <c r="I19" s="598" t="s">
        <v>396</v>
      </c>
      <c r="J19" s="599">
        <v>34</v>
      </c>
      <c r="K19" s="596">
        <v>4.6920000000000002</v>
      </c>
      <c r="L19" s="597">
        <v>14.1</v>
      </c>
      <c r="M19" s="234">
        <v>14</v>
      </c>
      <c r="N19" s="597">
        <v>40.335639535567303</v>
      </c>
      <c r="O19" s="595" t="s">
        <v>394</v>
      </c>
      <c r="P19" s="245">
        <v>6</v>
      </c>
      <c r="Q19" s="235">
        <v>4.3810000000000002</v>
      </c>
      <c r="R19" s="236">
        <v>49.877888782224694</v>
      </c>
      <c r="S19" s="234">
        <v>10</v>
      </c>
      <c r="T19" s="240">
        <v>167.5249700775708</v>
      </c>
    </row>
    <row r="20" spans="1:20">
      <c r="A20" s="241" t="s">
        <v>397</v>
      </c>
      <c r="B20" s="595" t="s">
        <v>398</v>
      </c>
      <c r="C20" s="234">
        <v>957</v>
      </c>
      <c r="D20" s="596">
        <v>7.2219999999999898</v>
      </c>
      <c r="E20" s="597">
        <v>34.182488111477014</v>
      </c>
      <c r="F20" s="234">
        <v>970</v>
      </c>
      <c r="G20" s="597">
        <v>101.33944187987069</v>
      </c>
      <c r="H20" s="246" t="s">
        <v>399</v>
      </c>
      <c r="I20" s="598" t="s">
        <v>400</v>
      </c>
      <c r="J20" s="599">
        <v>0</v>
      </c>
      <c r="K20" s="596">
        <v>0</v>
      </c>
      <c r="L20" s="597">
        <v>0</v>
      </c>
      <c r="M20" s="234">
        <v>0</v>
      </c>
      <c r="N20" s="597">
        <v>0</v>
      </c>
      <c r="O20" s="595" t="s">
        <v>398</v>
      </c>
      <c r="P20" s="245">
        <v>0</v>
      </c>
      <c r="Q20" s="235">
        <v>0</v>
      </c>
      <c r="R20" s="236">
        <v>0</v>
      </c>
      <c r="S20" s="234">
        <v>0</v>
      </c>
      <c r="T20" s="240">
        <v>0</v>
      </c>
    </row>
    <row r="21" spans="1:20">
      <c r="A21" s="241" t="s">
        <v>401</v>
      </c>
      <c r="B21" s="595" t="s">
        <v>402</v>
      </c>
      <c r="C21" s="234">
        <v>265</v>
      </c>
      <c r="D21" s="600">
        <v>11.903999999999998</v>
      </c>
      <c r="E21" s="597">
        <v>40.016939079370204</v>
      </c>
      <c r="F21" s="234">
        <v>368</v>
      </c>
      <c r="G21" s="597">
        <v>138.91370252441504</v>
      </c>
      <c r="H21" s="246" t="s">
        <v>403</v>
      </c>
      <c r="I21" s="598" t="s">
        <v>404</v>
      </c>
      <c r="J21" s="599">
        <v>0</v>
      </c>
      <c r="K21" s="596">
        <v>0</v>
      </c>
      <c r="L21" s="597">
        <v>0</v>
      </c>
      <c r="M21" s="234">
        <v>0</v>
      </c>
      <c r="N21" s="597">
        <v>0</v>
      </c>
      <c r="O21" s="595" t="s">
        <v>402</v>
      </c>
      <c r="P21" s="245">
        <v>0</v>
      </c>
      <c r="Q21" s="235">
        <v>0</v>
      </c>
      <c r="R21" s="236">
        <v>0</v>
      </c>
      <c r="S21" s="234">
        <v>0</v>
      </c>
      <c r="T21" s="240">
        <v>0</v>
      </c>
    </row>
    <row r="22" spans="1:20">
      <c r="A22" s="241" t="s">
        <v>405</v>
      </c>
      <c r="B22" s="595" t="s">
        <v>406</v>
      </c>
      <c r="C22" s="234">
        <v>114</v>
      </c>
      <c r="D22" s="600">
        <v>19.623999999999985</v>
      </c>
      <c r="E22" s="597">
        <v>43.999340542269849</v>
      </c>
      <c r="F22" s="234">
        <v>221</v>
      </c>
      <c r="G22" s="597">
        <v>194.06140186599291</v>
      </c>
      <c r="H22" s="246" t="s">
        <v>407</v>
      </c>
      <c r="I22" s="598" t="s">
        <v>408</v>
      </c>
      <c r="J22" s="599">
        <v>0</v>
      </c>
      <c r="K22" s="596">
        <v>0</v>
      </c>
      <c r="L22" s="597">
        <v>0</v>
      </c>
      <c r="M22" s="234">
        <v>0</v>
      </c>
      <c r="N22" s="597">
        <v>0</v>
      </c>
      <c r="O22" s="595" t="s">
        <v>406</v>
      </c>
      <c r="P22" s="245">
        <v>0</v>
      </c>
      <c r="Q22" s="235">
        <v>0</v>
      </c>
      <c r="R22" s="236">
        <v>0</v>
      </c>
      <c r="S22" s="234">
        <v>0</v>
      </c>
      <c r="T22" s="240">
        <v>0</v>
      </c>
    </row>
    <row r="23" spans="1:20">
      <c r="A23" s="241" t="s">
        <v>409</v>
      </c>
      <c r="B23" s="595" t="s">
        <v>410</v>
      </c>
      <c r="C23" s="234">
        <v>10</v>
      </c>
      <c r="D23" s="600">
        <v>32.347999999999999</v>
      </c>
      <c r="E23" s="597">
        <v>25.864631050850125</v>
      </c>
      <c r="F23" s="234">
        <v>10</v>
      </c>
      <c r="G23" s="597">
        <v>101.41097513250045</v>
      </c>
      <c r="H23" s="246" t="s">
        <v>411</v>
      </c>
      <c r="I23" s="598" t="s">
        <v>412</v>
      </c>
      <c r="J23" s="599">
        <v>0</v>
      </c>
      <c r="K23" s="596">
        <v>0</v>
      </c>
      <c r="L23" s="597">
        <v>0</v>
      </c>
      <c r="M23" s="234">
        <v>0</v>
      </c>
      <c r="N23" s="597">
        <v>0</v>
      </c>
      <c r="O23" s="595" t="s">
        <v>410</v>
      </c>
      <c r="P23" s="245">
        <v>0</v>
      </c>
      <c r="Q23" s="235">
        <v>0</v>
      </c>
      <c r="R23" s="236">
        <v>0</v>
      </c>
      <c r="S23" s="234">
        <v>0</v>
      </c>
      <c r="T23" s="240">
        <v>0</v>
      </c>
    </row>
    <row r="24" spans="1:20">
      <c r="A24" s="241">
        <v>9</v>
      </c>
      <c r="B24" s="601">
        <v>100</v>
      </c>
      <c r="C24" s="234">
        <v>289</v>
      </c>
      <c r="D24" s="602">
        <v>100</v>
      </c>
      <c r="E24" s="597">
        <v>41.302516227951912</v>
      </c>
      <c r="F24" s="234">
        <v>449</v>
      </c>
      <c r="G24" s="597">
        <v>155.2986316133439</v>
      </c>
      <c r="H24" s="246" t="s">
        <v>413</v>
      </c>
      <c r="I24" s="603">
        <v>100</v>
      </c>
      <c r="J24" s="599">
        <v>0</v>
      </c>
      <c r="K24" s="596">
        <v>0</v>
      </c>
      <c r="L24" s="597">
        <v>0</v>
      </c>
      <c r="M24" s="234">
        <v>0</v>
      </c>
      <c r="N24" s="597">
        <v>0</v>
      </c>
      <c r="O24" s="601">
        <v>100</v>
      </c>
      <c r="P24" s="245">
        <v>0</v>
      </c>
      <c r="Q24" s="250">
        <v>100</v>
      </c>
      <c r="R24" s="236">
        <v>54.000000000000007</v>
      </c>
      <c r="S24" s="234">
        <v>0</v>
      </c>
      <c r="T24" s="240">
        <v>662.50020868461911</v>
      </c>
    </row>
    <row r="25" spans="1:20">
      <c r="A25" s="241" t="s">
        <v>414</v>
      </c>
      <c r="B25" s="601">
        <v>100</v>
      </c>
      <c r="C25" s="234">
        <v>0</v>
      </c>
      <c r="D25" s="596">
        <v>0</v>
      </c>
      <c r="E25" s="597">
        <v>0</v>
      </c>
      <c r="F25" s="234">
        <v>0</v>
      </c>
      <c r="G25" s="597">
        <v>0</v>
      </c>
      <c r="H25" s="246" t="s">
        <v>415</v>
      </c>
      <c r="I25" s="603">
        <v>100</v>
      </c>
      <c r="J25" s="599">
        <v>0</v>
      </c>
      <c r="K25" s="596">
        <v>0</v>
      </c>
      <c r="L25" s="597">
        <v>0</v>
      </c>
      <c r="M25" s="234">
        <v>0</v>
      </c>
      <c r="N25" s="597">
        <v>0</v>
      </c>
      <c r="O25" s="601">
        <v>100</v>
      </c>
      <c r="P25" s="289">
        <v>0</v>
      </c>
      <c r="Q25" s="253">
        <v>0</v>
      </c>
      <c r="R25" s="236">
        <v>0</v>
      </c>
      <c r="S25" s="234">
        <v>0</v>
      </c>
      <c r="T25" s="240">
        <v>0</v>
      </c>
    </row>
    <row r="26" spans="1:20">
      <c r="A26" s="254">
        <v>10</v>
      </c>
      <c r="B26" s="604">
        <v>100</v>
      </c>
      <c r="C26" s="261">
        <v>0</v>
      </c>
      <c r="D26" s="259">
        <v>0</v>
      </c>
      <c r="E26" s="260">
        <v>0</v>
      </c>
      <c r="F26" s="261">
        <v>0</v>
      </c>
      <c r="G26" s="260">
        <v>0</v>
      </c>
      <c r="H26" s="262" t="s">
        <v>416</v>
      </c>
      <c r="I26" s="605">
        <v>100</v>
      </c>
      <c r="J26" s="263">
        <v>0</v>
      </c>
      <c r="K26" s="259">
        <v>0</v>
      </c>
      <c r="L26" s="260">
        <v>0</v>
      </c>
      <c r="M26" s="263">
        <v>0</v>
      </c>
      <c r="N26" s="260">
        <v>0</v>
      </c>
      <c r="O26" s="604">
        <v>100</v>
      </c>
      <c r="P26" s="293">
        <v>0</v>
      </c>
      <c r="Q26" s="259">
        <v>0</v>
      </c>
      <c r="R26" s="260">
        <v>0</v>
      </c>
      <c r="S26" s="263">
        <v>0</v>
      </c>
      <c r="T26" s="266">
        <v>0</v>
      </c>
    </row>
    <row r="27" spans="1:20" s="276" customFormat="1" ht="15.75" thickBot="1">
      <c r="A27" s="606" t="s">
        <v>16</v>
      </c>
      <c r="B27" s="607"/>
      <c r="C27" s="608">
        <f>SUM(C8:C26)</f>
        <v>43023</v>
      </c>
      <c r="D27" s="268"/>
      <c r="E27" s="268"/>
      <c r="F27" s="269">
        <f>SUM(F8:F26)</f>
        <v>19175</v>
      </c>
      <c r="G27" s="268"/>
      <c r="H27" s="609"/>
      <c r="I27" s="610"/>
      <c r="J27" s="272">
        <f>SUM(J8:J26)</f>
        <v>20459</v>
      </c>
      <c r="K27" s="271"/>
      <c r="L27" s="271"/>
      <c r="M27" s="272">
        <f>SUM(M8:M26)</f>
        <v>428</v>
      </c>
      <c r="N27" s="271"/>
      <c r="O27" s="611"/>
      <c r="P27" s="267">
        <f>SUM(P8:P26)</f>
        <v>9848</v>
      </c>
      <c r="Q27" s="271"/>
      <c r="R27" s="271"/>
      <c r="S27" s="272">
        <f>SUM(S8:S26)</f>
        <v>3024</v>
      </c>
      <c r="T27" s="612"/>
    </row>
    <row r="28" spans="1:20">
      <c r="C28" s="613"/>
    </row>
    <row r="30" spans="1:20" ht="15.75" thickBot="1"/>
    <row r="31" spans="1:20" ht="45" customHeight="1" thickBot="1">
      <c r="A31" s="2365" t="s">
        <v>98</v>
      </c>
      <c r="B31" s="2365"/>
      <c r="C31" s="2366"/>
      <c r="D31" s="2494" t="s">
        <v>90</v>
      </c>
      <c r="E31" s="2495"/>
      <c r="F31" s="2494" t="s">
        <v>630</v>
      </c>
      <c r="G31" s="2495"/>
    </row>
    <row r="32" spans="1:20">
      <c r="A32" s="2449" t="s">
        <v>99</v>
      </c>
      <c r="B32" s="2450"/>
      <c r="C32" s="2451"/>
      <c r="D32" s="614"/>
      <c r="E32" s="615">
        <v>7141</v>
      </c>
      <c r="F32" s="614"/>
      <c r="G32" s="616">
        <v>3126</v>
      </c>
    </row>
    <row r="33" spans="1:10">
      <c r="A33" s="2452" t="s">
        <v>22</v>
      </c>
      <c r="B33" s="2453"/>
      <c r="C33" s="2454"/>
      <c r="D33" s="617"/>
      <c r="E33" s="618">
        <v>27854</v>
      </c>
      <c r="F33" s="617"/>
      <c r="G33" s="619">
        <v>12048</v>
      </c>
    </row>
    <row r="34" spans="1:10">
      <c r="A34" s="2446" t="s">
        <v>219</v>
      </c>
      <c r="B34" s="2447"/>
      <c r="C34" s="2448"/>
      <c r="D34" s="620"/>
      <c r="E34" s="621">
        <v>286</v>
      </c>
      <c r="F34" s="620"/>
      <c r="G34" s="622">
        <v>143</v>
      </c>
    </row>
    <row r="35" spans="1:10" ht="15.75" thickBot="1">
      <c r="A35" s="2441" t="s">
        <v>5</v>
      </c>
      <c r="B35" s="2442"/>
      <c r="C35" s="2443"/>
      <c r="D35" s="285"/>
      <c r="E35" s="623">
        <f t="shared" ref="E35" si="0">SUM(E32:E34)</f>
        <v>35281</v>
      </c>
      <c r="F35" s="285"/>
      <c r="G35" s="286">
        <f t="shared" ref="G35" si="1">SUM(G32:G34)</f>
        <v>15317</v>
      </c>
    </row>
    <row r="36" spans="1:10">
      <c r="A36" s="305"/>
      <c r="B36" s="305"/>
      <c r="C36" s="305"/>
      <c r="D36" s="306"/>
      <c r="E36" s="306"/>
    </row>
    <row r="37" spans="1:10" ht="18" customHeight="1">
      <c r="A37" s="815" t="s">
        <v>445</v>
      </c>
      <c r="B37" s="307"/>
      <c r="C37" s="307"/>
      <c r="D37" s="307"/>
      <c r="E37" s="307"/>
      <c r="F37" s="307"/>
      <c r="G37" s="307"/>
      <c r="H37" s="307"/>
      <c r="I37" s="307"/>
      <c r="J37" s="307"/>
    </row>
    <row r="38" spans="1:10" ht="18" customHeight="1">
      <c r="A38" s="815" t="s">
        <v>420</v>
      </c>
      <c r="B38" s="307"/>
      <c r="C38" s="307"/>
      <c r="D38" s="307"/>
      <c r="E38" s="307"/>
      <c r="F38" s="307"/>
      <c r="G38" s="307"/>
      <c r="H38" s="307"/>
      <c r="I38" s="307"/>
      <c r="J38" s="307"/>
    </row>
    <row r="39" spans="1:10" ht="18" customHeight="1">
      <c r="A39" s="815" t="s">
        <v>198</v>
      </c>
      <c r="B39" s="307"/>
      <c r="C39" s="307"/>
      <c r="D39" s="307"/>
      <c r="E39" s="307"/>
      <c r="F39" s="307"/>
      <c r="G39" s="307"/>
      <c r="H39" s="307"/>
      <c r="I39" s="307"/>
      <c r="J39" s="307"/>
    </row>
    <row r="40" spans="1:10">
      <c r="B40" s="624"/>
      <c r="C40" s="624"/>
      <c r="D40" s="624"/>
      <c r="E40" s="624"/>
      <c r="F40" s="624"/>
      <c r="G40" s="624"/>
      <c r="H40" s="624"/>
      <c r="I40" s="624"/>
    </row>
  </sheetData>
  <customSheetViews>
    <customSheetView guid="{8A450B70-B9B2-45BD-9C86-916B7D35EE29}" scale="70" showPageBreaks="1" zeroValues="0" printArea="1" view="pageBreakPreview">
      <selection activeCell="K31" sqref="K31"/>
      <pageMargins left="0.31496062992125984" right="0.31496062992125984" top="0.39370078740157483" bottom="0.39370078740157483" header="0.19685039370078741" footer="0.19685039370078741"/>
      <printOptions horizontalCentered="1"/>
      <pageSetup scale="50" orientation="landscape" r:id="rId1"/>
      <headerFooter scaleWithDoc="0" alignWithMargins="0">
        <oddFooter>&amp;L&amp;"MetaBookLF-Roman,Italique"&amp;10National Bank of Canada - Supplementary Regulatory Capital Disclosure&amp;R&amp;"MetaBookLF-Roman,Italique"&amp;10page 14</oddFooter>
      </headerFooter>
    </customSheetView>
  </customSheetViews>
  <mergeCells count="14">
    <mergeCell ref="H6:H7"/>
    <mergeCell ref="A6:A7"/>
    <mergeCell ref="A34:C34"/>
    <mergeCell ref="A35:C35"/>
    <mergeCell ref="A1:T1"/>
    <mergeCell ref="A4:T4"/>
    <mergeCell ref="B6:G6"/>
    <mergeCell ref="F31:G31"/>
    <mergeCell ref="D31:E31"/>
    <mergeCell ref="A31:C31"/>
    <mergeCell ref="A32:C32"/>
    <mergeCell ref="A33:C33"/>
    <mergeCell ref="O6:T6"/>
    <mergeCell ref="I6:N6"/>
  </mergeCells>
  <printOptions horizontalCentered="1"/>
  <pageMargins left="0.39370078740157483" right="0.39370078740157483" top="0.27559055118110237" bottom="0.39370078740157483" header="0.23622047244094491" footer="0"/>
  <pageSetup scale="49"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353281" r:id="rId5">
          <objectPr defaultSize="0" autoPict="0" r:id="rId6">
            <anchor moveWithCells="1">
              <from>
                <xdr:col>0</xdr:col>
                <xdr:colOff>104775</xdr:colOff>
                <xdr:row>0</xdr:row>
                <xdr:rowOff>57150</xdr:rowOff>
              </from>
              <to>
                <xdr:col>0</xdr:col>
                <xdr:colOff>457200</xdr:colOff>
                <xdr:row>1</xdr:row>
                <xdr:rowOff>28575</xdr:rowOff>
              </to>
            </anchor>
          </objectPr>
        </oleObject>
      </mc:Choice>
      <mc:Fallback>
        <oleObject progId="Word.Document.8" shapeId="353281" r:id="rId5"/>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6">
    <tabColor rgb="FFFFFF00"/>
    <pageSetUpPr fitToPage="1"/>
  </sheetPr>
  <dimension ref="A1:W41"/>
  <sheetViews>
    <sheetView view="pageBreakPreview" zoomScale="75" zoomScaleNormal="75" zoomScaleSheetLayoutView="75" workbookViewId="0">
      <selection activeCell="C4" sqref="C4"/>
    </sheetView>
  </sheetViews>
  <sheetFormatPr defaultColWidth="8.88671875" defaultRowHeight="15"/>
  <cols>
    <col min="1" max="1" width="5.33203125" customWidth="1"/>
    <col min="2" max="2" width="31.5546875" customWidth="1"/>
    <col min="3" max="4" width="12.6640625" customWidth="1"/>
    <col min="5" max="6" width="12.109375" customWidth="1"/>
    <col min="7" max="8" width="12.6640625" customWidth="1"/>
    <col min="9" max="10" width="12.109375" customWidth="1"/>
    <col min="11" max="12" width="12.6640625" customWidth="1"/>
    <col min="13" max="14" width="12.109375" customWidth="1"/>
    <col min="15" max="16" width="12.6640625" customWidth="1"/>
    <col min="17" max="18" width="12.109375" customWidth="1"/>
    <col min="257" max="257" width="5.33203125" customWidth="1"/>
    <col min="258" max="258" width="32.6640625" customWidth="1"/>
    <col min="259" max="260" width="12.6640625" customWidth="1"/>
    <col min="261" max="262" width="12.109375" customWidth="1"/>
    <col min="263" max="274" width="13.6640625" customWidth="1"/>
    <col min="513" max="513" width="5.33203125" customWidth="1"/>
    <col min="514" max="514" width="32.6640625" customWidth="1"/>
    <col min="515" max="516" width="12.6640625" customWidth="1"/>
    <col min="517" max="518" width="12.109375" customWidth="1"/>
    <col min="519" max="530" width="13.6640625" customWidth="1"/>
    <col min="769" max="769" width="5.33203125" customWidth="1"/>
    <col min="770" max="770" width="32.6640625" customWidth="1"/>
    <col min="771" max="772" width="12.6640625" customWidth="1"/>
    <col min="773" max="774" width="12.109375" customWidth="1"/>
    <col min="775" max="786" width="13.6640625" customWidth="1"/>
    <col min="1025" max="1025" width="5.33203125" customWidth="1"/>
    <col min="1026" max="1026" width="32.6640625" customWidth="1"/>
    <col min="1027" max="1028" width="12.6640625" customWidth="1"/>
    <col min="1029" max="1030" width="12.109375" customWidth="1"/>
    <col min="1031" max="1042" width="13.6640625" customWidth="1"/>
    <col min="1281" max="1281" width="5.33203125" customWidth="1"/>
    <col min="1282" max="1282" width="32.6640625" customWidth="1"/>
    <col min="1283" max="1284" width="12.6640625" customWidth="1"/>
    <col min="1285" max="1286" width="12.109375" customWidth="1"/>
    <col min="1287" max="1298" width="13.6640625" customWidth="1"/>
    <col min="1537" max="1537" width="5.33203125" customWidth="1"/>
    <col min="1538" max="1538" width="32.6640625" customWidth="1"/>
    <col min="1539" max="1540" width="12.6640625" customWidth="1"/>
    <col min="1541" max="1542" width="12.109375" customWidth="1"/>
    <col min="1543" max="1554" width="13.6640625" customWidth="1"/>
    <col min="1793" max="1793" width="5.33203125" customWidth="1"/>
    <col min="1794" max="1794" width="32.6640625" customWidth="1"/>
    <col min="1795" max="1796" width="12.6640625" customWidth="1"/>
    <col min="1797" max="1798" width="12.109375" customWidth="1"/>
    <col min="1799" max="1810" width="13.6640625" customWidth="1"/>
    <col min="2049" max="2049" width="5.33203125" customWidth="1"/>
    <col min="2050" max="2050" width="32.6640625" customWidth="1"/>
    <col min="2051" max="2052" width="12.6640625" customWidth="1"/>
    <col min="2053" max="2054" width="12.109375" customWidth="1"/>
    <col min="2055" max="2066" width="13.6640625" customWidth="1"/>
    <col min="2305" max="2305" width="5.33203125" customWidth="1"/>
    <col min="2306" max="2306" width="32.6640625" customWidth="1"/>
    <col min="2307" max="2308" width="12.6640625" customWidth="1"/>
    <col min="2309" max="2310" width="12.109375" customWidth="1"/>
    <col min="2311" max="2322" width="13.6640625" customWidth="1"/>
    <col min="2561" max="2561" width="5.33203125" customWidth="1"/>
    <col min="2562" max="2562" width="32.6640625" customWidth="1"/>
    <col min="2563" max="2564" width="12.6640625" customWidth="1"/>
    <col min="2565" max="2566" width="12.109375" customWidth="1"/>
    <col min="2567" max="2578" width="13.6640625" customWidth="1"/>
    <col min="2817" max="2817" width="5.33203125" customWidth="1"/>
    <col min="2818" max="2818" width="32.6640625" customWidth="1"/>
    <col min="2819" max="2820" width="12.6640625" customWidth="1"/>
    <col min="2821" max="2822" width="12.109375" customWidth="1"/>
    <col min="2823" max="2834" width="13.6640625" customWidth="1"/>
    <col min="3073" max="3073" width="5.33203125" customWidth="1"/>
    <col min="3074" max="3074" width="32.6640625" customWidth="1"/>
    <col min="3075" max="3076" width="12.6640625" customWidth="1"/>
    <col min="3077" max="3078" width="12.109375" customWidth="1"/>
    <col min="3079" max="3090" width="13.6640625" customWidth="1"/>
    <col min="3329" max="3329" width="5.33203125" customWidth="1"/>
    <col min="3330" max="3330" width="32.6640625" customWidth="1"/>
    <col min="3331" max="3332" width="12.6640625" customWidth="1"/>
    <col min="3333" max="3334" width="12.109375" customWidth="1"/>
    <col min="3335" max="3346" width="13.6640625" customWidth="1"/>
    <col min="3585" max="3585" width="5.33203125" customWidth="1"/>
    <col min="3586" max="3586" width="32.6640625" customWidth="1"/>
    <col min="3587" max="3588" width="12.6640625" customWidth="1"/>
    <col min="3589" max="3590" width="12.109375" customWidth="1"/>
    <col min="3591" max="3602" width="13.6640625" customWidth="1"/>
    <col min="3841" max="3841" width="5.33203125" customWidth="1"/>
    <col min="3842" max="3842" width="32.6640625" customWidth="1"/>
    <col min="3843" max="3844" width="12.6640625" customWidth="1"/>
    <col min="3845" max="3846" width="12.109375" customWidth="1"/>
    <col min="3847" max="3858" width="13.6640625" customWidth="1"/>
    <col min="4097" max="4097" width="5.33203125" customWidth="1"/>
    <col min="4098" max="4098" width="32.6640625" customWidth="1"/>
    <col min="4099" max="4100" width="12.6640625" customWidth="1"/>
    <col min="4101" max="4102" width="12.109375" customWidth="1"/>
    <col min="4103" max="4114" width="13.6640625" customWidth="1"/>
    <col min="4353" max="4353" width="5.33203125" customWidth="1"/>
    <col min="4354" max="4354" width="32.6640625" customWidth="1"/>
    <col min="4355" max="4356" width="12.6640625" customWidth="1"/>
    <col min="4357" max="4358" width="12.109375" customWidth="1"/>
    <col min="4359" max="4370" width="13.6640625" customWidth="1"/>
    <col min="4609" max="4609" width="5.33203125" customWidth="1"/>
    <col min="4610" max="4610" width="32.6640625" customWidth="1"/>
    <col min="4611" max="4612" width="12.6640625" customWidth="1"/>
    <col min="4613" max="4614" width="12.109375" customWidth="1"/>
    <col min="4615" max="4626" width="13.6640625" customWidth="1"/>
    <col min="4865" max="4865" width="5.33203125" customWidth="1"/>
    <col min="4866" max="4866" width="32.6640625" customWidth="1"/>
    <col min="4867" max="4868" width="12.6640625" customWidth="1"/>
    <col min="4869" max="4870" width="12.109375" customWidth="1"/>
    <col min="4871" max="4882" width="13.6640625" customWidth="1"/>
    <col min="5121" max="5121" width="5.33203125" customWidth="1"/>
    <col min="5122" max="5122" width="32.6640625" customWidth="1"/>
    <col min="5123" max="5124" width="12.6640625" customWidth="1"/>
    <col min="5125" max="5126" width="12.109375" customWidth="1"/>
    <col min="5127" max="5138" width="13.6640625" customWidth="1"/>
    <col min="5377" max="5377" width="5.33203125" customWidth="1"/>
    <col min="5378" max="5378" width="32.6640625" customWidth="1"/>
    <col min="5379" max="5380" width="12.6640625" customWidth="1"/>
    <col min="5381" max="5382" width="12.109375" customWidth="1"/>
    <col min="5383" max="5394" width="13.6640625" customWidth="1"/>
    <col min="5633" max="5633" width="5.33203125" customWidth="1"/>
    <col min="5634" max="5634" width="32.6640625" customWidth="1"/>
    <col min="5635" max="5636" width="12.6640625" customWidth="1"/>
    <col min="5637" max="5638" width="12.109375" customWidth="1"/>
    <col min="5639" max="5650" width="13.6640625" customWidth="1"/>
    <col min="5889" max="5889" width="5.33203125" customWidth="1"/>
    <col min="5890" max="5890" width="32.6640625" customWidth="1"/>
    <col min="5891" max="5892" width="12.6640625" customWidth="1"/>
    <col min="5893" max="5894" width="12.109375" customWidth="1"/>
    <col min="5895" max="5906" width="13.6640625" customWidth="1"/>
    <col min="6145" max="6145" width="5.33203125" customWidth="1"/>
    <col min="6146" max="6146" width="32.6640625" customWidth="1"/>
    <col min="6147" max="6148" width="12.6640625" customWidth="1"/>
    <col min="6149" max="6150" width="12.109375" customWidth="1"/>
    <col min="6151" max="6162" width="13.6640625" customWidth="1"/>
    <col min="6401" max="6401" width="5.33203125" customWidth="1"/>
    <col min="6402" max="6402" width="32.6640625" customWidth="1"/>
    <col min="6403" max="6404" width="12.6640625" customWidth="1"/>
    <col min="6405" max="6406" width="12.109375" customWidth="1"/>
    <col min="6407" max="6418" width="13.6640625" customWidth="1"/>
    <col min="6657" max="6657" width="5.33203125" customWidth="1"/>
    <col min="6658" max="6658" width="32.6640625" customWidth="1"/>
    <col min="6659" max="6660" width="12.6640625" customWidth="1"/>
    <col min="6661" max="6662" width="12.109375" customWidth="1"/>
    <col min="6663" max="6674" width="13.6640625" customWidth="1"/>
    <col min="6913" max="6913" width="5.33203125" customWidth="1"/>
    <col min="6914" max="6914" width="32.6640625" customWidth="1"/>
    <col min="6915" max="6916" width="12.6640625" customWidth="1"/>
    <col min="6917" max="6918" width="12.109375" customWidth="1"/>
    <col min="6919" max="6930" width="13.6640625" customWidth="1"/>
    <col min="7169" max="7169" width="5.33203125" customWidth="1"/>
    <col min="7170" max="7170" width="32.6640625" customWidth="1"/>
    <col min="7171" max="7172" width="12.6640625" customWidth="1"/>
    <col min="7173" max="7174" width="12.109375" customWidth="1"/>
    <col min="7175" max="7186" width="13.6640625" customWidth="1"/>
    <col min="7425" max="7425" width="5.33203125" customWidth="1"/>
    <col min="7426" max="7426" width="32.6640625" customWidth="1"/>
    <col min="7427" max="7428" width="12.6640625" customWidth="1"/>
    <col min="7429" max="7430" width="12.109375" customWidth="1"/>
    <col min="7431" max="7442" width="13.6640625" customWidth="1"/>
    <col min="7681" max="7681" width="5.33203125" customWidth="1"/>
    <col min="7682" max="7682" width="32.6640625" customWidth="1"/>
    <col min="7683" max="7684" width="12.6640625" customWidth="1"/>
    <col min="7685" max="7686" width="12.109375" customWidth="1"/>
    <col min="7687" max="7698" width="13.6640625" customWidth="1"/>
    <col min="7937" max="7937" width="5.33203125" customWidth="1"/>
    <col min="7938" max="7938" width="32.6640625" customWidth="1"/>
    <col min="7939" max="7940" width="12.6640625" customWidth="1"/>
    <col min="7941" max="7942" width="12.109375" customWidth="1"/>
    <col min="7943" max="7954" width="13.6640625" customWidth="1"/>
    <col min="8193" max="8193" width="5.33203125" customWidth="1"/>
    <col min="8194" max="8194" width="32.6640625" customWidth="1"/>
    <col min="8195" max="8196" width="12.6640625" customWidth="1"/>
    <col min="8197" max="8198" width="12.109375" customWidth="1"/>
    <col min="8199" max="8210" width="13.6640625" customWidth="1"/>
    <col min="8449" max="8449" width="5.33203125" customWidth="1"/>
    <col min="8450" max="8450" width="32.6640625" customWidth="1"/>
    <col min="8451" max="8452" width="12.6640625" customWidth="1"/>
    <col min="8453" max="8454" width="12.109375" customWidth="1"/>
    <col min="8455" max="8466" width="13.6640625" customWidth="1"/>
    <col min="8705" max="8705" width="5.33203125" customWidth="1"/>
    <col min="8706" max="8706" width="32.6640625" customWidth="1"/>
    <col min="8707" max="8708" width="12.6640625" customWidth="1"/>
    <col min="8709" max="8710" width="12.109375" customWidth="1"/>
    <col min="8711" max="8722" width="13.6640625" customWidth="1"/>
    <col min="8961" max="8961" width="5.33203125" customWidth="1"/>
    <col min="8962" max="8962" width="32.6640625" customWidth="1"/>
    <col min="8963" max="8964" width="12.6640625" customWidth="1"/>
    <col min="8965" max="8966" width="12.109375" customWidth="1"/>
    <col min="8967" max="8978" width="13.6640625" customWidth="1"/>
    <col min="9217" max="9217" width="5.33203125" customWidth="1"/>
    <col min="9218" max="9218" width="32.6640625" customWidth="1"/>
    <col min="9219" max="9220" width="12.6640625" customWidth="1"/>
    <col min="9221" max="9222" width="12.109375" customWidth="1"/>
    <col min="9223" max="9234" width="13.6640625" customWidth="1"/>
    <col min="9473" max="9473" width="5.33203125" customWidth="1"/>
    <col min="9474" max="9474" width="32.6640625" customWidth="1"/>
    <col min="9475" max="9476" width="12.6640625" customWidth="1"/>
    <col min="9477" max="9478" width="12.109375" customWidth="1"/>
    <col min="9479" max="9490" width="13.6640625" customWidth="1"/>
    <col min="9729" max="9729" width="5.33203125" customWidth="1"/>
    <col min="9730" max="9730" width="32.6640625" customWidth="1"/>
    <col min="9731" max="9732" width="12.6640625" customWidth="1"/>
    <col min="9733" max="9734" width="12.109375" customWidth="1"/>
    <col min="9735" max="9746" width="13.6640625" customWidth="1"/>
    <col min="9985" max="9985" width="5.33203125" customWidth="1"/>
    <col min="9986" max="9986" width="32.6640625" customWidth="1"/>
    <col min="9987" max="9988" width="12.6640625" customWidth="1"/>
    <col min="9989" max="9990" width="12.109375" customWidth="1"/>
    <col min="9991" max="10002" width="13.6640625" customWidth="1"/>
    <col min="10241" max="10241" width="5.33203125" customWidth="1"/>
    <col min="10242" max="10242" width="32.6640625" customWidth="1"/>
    <col min="10243" max="10244" width="12.6640625" customWidth="1"/>
    <col min="10245" max="10246" width="12.109375" customWidth="1"/>
    <col min="10247" max="10258" width="13.6640625" customWidth="1"/>
    <col min="10497" max="10497" width="5.33203125" customWidth="1"/>
    <col min="10498" max="10498" width="32.6640625" customWidth="1"/>
    <col min="10499" max="10500" width="12.6640625" customWidth="1"/>
    <col min="10501" max="10502" width="12.109375" customWidth="1"/>
    <col min="10503" max="10514" width="13.6640625" customWidth="1"/>
    <col min="10753" max="10753" width="5.33203125" customWidth="1"/>
    <col min="10754" max="10754" width="32.6640625" customWidth="1"/>
    <col min="10755" max="10756" width="12.6640625" customWidth="1"/>
    <col min="10757" max="10758" width="12.109375" customWidth="1"/>
    <col min="10759" max="10770" width="13.6640625" customWidth="1"/>
    <col min="11009" max="11009" width="5.33203125" customWidth="1"/>
    <col min="11010" max="11010" width="32.6640625" customWidth="1"/>
    <col min="11011" max="11012" width="12.6640625" customWidth="1"/>
    <col min="11013" max="11014" width="12.109375" customWidth="1"/>
    <col min="11015" max="11026" width="13.6640625" customWidth="1"/>
    <col min="11265" max="11265" width="5.33203125" customWidth="1"/>
    <col min="11266" max="11266" width="32.6640625" customWidth="1"/>
    <col min="11267" max="11268" width="12.6640625" customWidth="1"/>
    <col min="11269" max="11270" width="12.109375" customWidth="1"/>
    <col min="11271" max="11282" width="13.6640625" customWidth="1"/>
    <col min="11521" max="11521" width="5.33203125" customWidth="1"/>
    <col min="11522" max="11522" width="32.6640625" customWidth="1"/>
    <col min="11523" max="11524" width="12.6640625" customWidth="1"/>
    <col min="11525" max="11526" width="12.109375" customWidth="1"/>
    <col min="11527" max="11538" width="13.6640625" customWidth="1"/>
    <col min="11777" max="11777" width="5.33203125" customWidth="1"/>
    <col min="11778" max="11778" width="32.6640625" customWidth="1"/>
    <col min="11779" max="11780" width="12.6640625" customWidth="1"/>
    <col min="11781" max="11782" width="12.109375" customWidth="1"/>
    <col min="11783" max="11794" width="13.6640625" customWidth="1"/>
    <col min="12033" max="12033" width="5.33203125" customWidth="1"/>
    <col min="12034" max="12034" width="32.6640625" customWidth="1"/>
    <col min="12035" max="12036" width="12.6640625" customWidth="1"/>
    <col min="12037" max="12038" width="12.109375" customWidth="1"/>
    <col min="12039" max="12050" width="13.6640625" customWidth="1"/>
    <col min="12289" max="12289" width="5.33203125" customWidth="1"/>
    <col min="12290" max="12290" width="32.6640625" customWidth="1"/>
    <col min="12291" max="12292" width="12.6640625" customWidth="1"/>
    <col min="12293" max="12294" width="12.109375" customWidth="1"/>
    <col min="12295" max="12306" width="13.6640625" customWidth="1"/>
    <col min="12545" max="12545" width="5.33203125" customWidth="1"/>
    <col min="12546" max="12546" width="32.6640625" customWidth="1"/>
    <col min="12547" max="12548" width="12.6640625" customWidth="1"/>
    <col min="12549" max="12550" width="12.109375" customWidth="1"/>
    <col min="12551" max="12562" width="13.6640625" customWidth="1"/>
    <col min="12801" max="12801" width="5.33203125" customWidth="1"/>
    <col min="12802" max="12802" width="32.6640625" customWidth="1"/>
    <col min="12803" max="12804" width="12.6640625" customWidth="1"/>
    <col min="12805" max="12806" width="12.109375" customWidth="1"/>
    <col min="12807" max="12818" width="13.6640625" customWidth="1"/>
    <col min="13057" max="13057" width="5.33203125" customWidth="1"/>
    <col min="13058" max="13058" width="32.6640625" customWidth="1"/>
    <col min="13059" max="13060" width="12.6640625" customWidth="1"/>
    <col min="13061" max="13062" width="12.109375" customWidth="1"/>
    <col min="13063" max="13074" width="13.6640625" customWidth="1"/>
    <col min="13313" max="13313" width="5.33203125" customWidth="1"/>
    <col min="13314" max="13314" width="32.6640625" customWidth="1"/>
    <col min="13315" max="13316" width="12.6640625" customWidth="1"/>
    <col min="13317" max="13318" width="12.109375" customWidth="1"/>
    <col min="13319" max="13330" width="13.6640625" customWidth="1"/>
    <col min="13569" max="13569" width="5.33203125" customWidth="1"/>
    <col min="13570" max="13570" width="32.6640625" customWidth="1"/>
    <col min="13571" max="13572" width="12.6640625" customWidth="1"/>
    <col min="13573" max="13574" width="12.109375" customWidth="1"/>
    <col min="13575" max="13586" width="13.6640625" customWidth="1"/>
    <col min="13825" max="13825" width="5.33203125" customWidth="1"/>
    <col min="13826" max="13826" width="32.6640625" customWidth="1"/>
    <col min="13827" max="13828" width="12.6640625" customWidth="1"/>
    <col min="13829" max="13830" width="12.109375" customWidth="1"/>
    <col min="13831" max="13842" width="13.6640625" customWidth="1"/>
    <col min="14081" max="14081" width="5.33203125" customWidth="1"/>
    <col min="14082" max="14082" width="32.6640625" customWidth="1"/>
    <col min="14083" max="14084" width="12.6640625" customWidth="1"/>
    <col min="14085" max="14086" width="12.109375" customWidth="1"/>
    <col min="14087" max="14098" width="13.6640625" customWidth="1"/>
    <col min="14337" max="14337" width="5.33203125" customWidth="1"/>
    <col min="14338" max="14338" width="32.6640625" customWidth="1"/>
    <col min="14339" max="14340" width="12.6640625" customWidth="1"/>
    <col min="14341" max="14342" width="12.109375" customWidth="1"/>
    <col min="14343" max="14354" width="13.6640625" customWidth="1"/>
    <col min="14593" max="14593" width="5.33203125" customWidth="1"/>
    <col min="14594" max="14594" width="32.6640625" customWidth="1"/>
    <col min="14595" max="14596" width="12.6640625" customWidth="1"/>
    <col min="14597" max="14598" width="12.109375" customWidth="1"/>
    <col min="14599" max="14610" width="13.6640625" customWidth="1"/>
    <col min="14849" max="14849" width="5.33203125" customWidth="1"/>
    <col min="14850" max="14850" width="32.6640625" customWidth="1"/>
    <col min="14851" max="14852" width="12.6640625" customWidth="1"/>
    <col min="14853" max="14854" width="12.109375" customWidth="1"/>
    <col min="14855" max="14866" width="13.6640625" customWidth="1"/>
    <col min="15105" max="15105" width="5.33203125" customWidth="1"/>
    <col min="15106" max="15106" width="32.6640625" customWidth="1"/>
    <col min="15107" max="15108" width="12.6640625" customWidth="1"/>
    <col min="15109" max="15110" width="12.109375" customWidth="1"/>
    <col min="15111" max="15122" width="13.6640625" customWidth="1"/>
    <col min="15361" max="15361" width="5.33203125" customWidth="1"/>
    <col min="15362" max="15362" width="32.6640625" customWidth="1"/>
    <col min="15363" max="15364" width="12.6640625" customWidth="1"/>
    <col min="15365" max="15366" width="12.109375" customWidth="1"/>
    <col min="15367" max="15378" width="13.6640625" customWidth="1"/>
    <col min="15617" max="15617" width="5.33203125" customWidth="1"/>
    <col min="15618" max="15618" width="32.6640625" customWidth="1"/>
    <col min="15619" max="15620" width="12.6640625" customWidth="1"/>
    <col min="15621" max="15622" width="12.109375" customWidth="1"/>
    <col min="15623" max="15634" width="13.6640625" customWidth="1"/>
    <col min="15873" max="15873" width="5.33203125" customWidth="1"/>
    <col min="15874" max="15874" width="32.6640625" customWidth="1"/>
    <col min="15875" max="15876" width="12.6640625" customWidth="1"/>
    <col min="15877" max="15878" width="12.109375" customWidth="1"/>
    <col min="15879" max="15890" width="13.6640625" customWidth="1"/>
    <col min="16129" max="16129" width="5.33203125" customWidth="1"/>
    <col min="16130" max="16130" width="32.6640625" customWidth="1"/>
    <col min="16131" max="16132" width="12.6640625" customWidth="1"/>
    <col min="16133" max="16134" width="12.109375" customWidth="1"/>
    <col min="16135" max="16146" width="13.6640625" customWidth="1"/>
  </cols>
  <sheetData>
    <row r="1" spans="1:23" ht="23.1" customHeight="1">
      <c r="A1" s="2203" t="s">
        <v>212</v>
      </c>
      <c r="B1" s="2203"/>
      <c r="C1" s="2203"/>
      <c r="D1" s="2203"/>
      <c r="E1" s="2203"/>
      <c r="F1" s="2203"/>
      <c r="G1" s="2203"/>
      <c r="H1" s="2203"/>
      <c r="I1" s="2203"/>
      <c r="J1" s="2203"/>
      <c r="K1" s="2203"/>
      <c r="L1" s="2203"/>
      <c r="M1" s="2203"/>
      <c r="N1" s="2203"/>
      <c r="O1" s="2203"/>
      <c r="P1" s="2203"/>
      <c r="Q1" s="2203"/>
      <c r="R1" s="2203"/>
    </row>
    <row r="2" spans="1:23" s="43" customFormat="1" ht="16.5" customHeight="1" thickBot="1"/>
    <row r="3" spans="1:23" s="41" customFormat="1" ht="19.5" customHeight="1" thickBot="1">
      <c r="C3" s="2500">
        <v>2012</v>
      </c>
      <c r="D3" s="2501"/>
      <c r="E3" s="2501"/>
      <c r="F3" s="2501"/>
      <c r="G3" s="2501"/>
      <c r="H3" s="2501"/>
      <c r="I3" s="2501"/>
      <c r="J3" s="2501"/>
      <c r="K3" s="2501"/>
      <c r="L3" s="2501"/>
      <c r="M3" s="2501"/>
      <c r="N3" s="2501"/>
      <c r="O3" s="2501"/>
      <c r="P3" s="2501"/>
      <c r="Q3" s="2501"/>
      <c r="R3" s="2502"/>
    </row>
    <row r="4" spans="1:23" ht="16.5" thickBot="1">
      <c r="B4" s="37"/>
      <c r="C4" s="173"/>
      <c r="D4" s="173"/>
      <c r="E4" s="173"/>
      <c r="F4" s="173"/>
      <c r="G4" s="173"/>
      <c r="H4" s="173"/>
      <c r="I4" s="173"/>
      <c r="J4" s="173"/>
      <c r="K4" s="173"/>
      <c r="L4" s="173"/>
      <c r="M4" s="173"/>
      <c r="N4" s="173"/>
      <c r="O4" s="173"/>
      <c r="P4" s="173"/>
      <c r="Q4" s="173"/>
      <c r="R4" s="173"/>
    </row>
    <row r="5" spans="1:23" ht="33" customHeight="1" thickBot="1">
      <c r="A5" s="2359" t="s">
        <v>171</v>
      </c>
      <c r="B5" s="2360"/>
      <c r="C5" s="2361" t="s">
        <v>1</v>
      </c>
      <c r="D5" s="2362"/>
      <c r="E5" s="2362"/>
      <c r="F5" s="2363"/>
      <c r="G5" s="2361" t="s">
        <v>2</v>
      </c>
      <c r="H5" s="2362"/>
      <c r="I5" s="2362"/>
      <c r="J5" s="2363"/>
      <c r="K5" s="2361" t="s">
        <v>3</v>
      </c>
      <c r="L5" s="2362"/>
      <c r="M5" s="2362"/>
      <c r="N5" s="2363"/>
      <c r="O5" s="2361" t="s">
        <v>4</v>
      </c>
      <c r="P5" s="2362"/>
      <c r="Q5" s="2362"/>
      <c r="R5" s="2363"/>
    </row>
    <row r="6" spans="1:23" ht="66.75" customHeight="1" thickBot="1">
      <c r="A6" s="205" t="s">
        <v>93</v>
      </c>
      <c r="B6" s="206"/>
      <c r="C6" s="79" t="s">
        <v>37</v>
      </c>
      <c r="D6" s="80" t="s">
        <v>75</v>
      </c>
      <c r="E6" s="80" t="s">
        <v>76</v>
      </c>
      <c r="F6" s="81" t="s">
        <v>77</v>
      </c>
      <c r="G6" s="79" t="s">
        <v>37</v>
      </c>
      <c r="H6" s="80" t="s">
        <v>75</v>
      </c>
      <c r="I6" s="80" t="s">
        <v>76</v>
      </c>
      <c r="J6" s="81" t="s">
        <v>77</v>
      </c>
      <c r="K6" s="79" t="s">
        <v>37</v>
      </c>
      <c r="L6" s="80" t="s">
        <v>75</v>
      </c>
      <c r="M6" s="80" t="s">
        <v>76</v>
      </c>
      <c r="N6" s="81" t="s">
        <v>77</v>
      </c>
      <c r="O6" s="79" t="s">
        <v>37</v>
      </c>
      <c r="P6" s="80" t="s">
        <v>75</v>
      </c>
      <c r="Q6" s="80" t="s">
        <v>76</v>
      </c>
      <c r="R6" s="81" t="s">
        <v>77</v>
      </c>
    </row>
    <row r="7" spans="1:23" ht="15.75" customHeight="1">
      <c r="A7" s="73"/>
      <c r="B7" s="69"/>
      <c r="C7" s="74"/>
      <c r="D7" s="75"/>
      <c r="E7" s="75"/>
      <c r="F7" s="82"/>
      <c r="G7" s="74"/>
      <c r="H7" s="75"/>
      <c r="I7" s="75"/>
      <c r="J7" s="82"/>
      <c r="K7" s="74"/>
      <c r="L7" s="75"/>
      <c r="M7" s="75"/>
      <c r="N7" s="82"/>
      <c r="O7" s="74"/>
      <c r="P7" s="75"/>
      <c r="Q7" s="75"/>
      <c r="R7" s="82"/>
    </row>
    <row r="8" spans="1:23" ht="15.75" customHeight="1">
      <c r="A8" s="139" t="s">
        <v>67</v>
      </c>
      <c r="B8" s="39"/>
      <c r="C8" s="74"/>
      <c r="D8" s="75"/>
      <c r="E8" s="75"/>
      <c r="F8" s="82"/>
      <c r="G8" s="74"/>
      <c r="H8" s="75"/>
      <c r="I8" s="75"/>
      <c r="J8" s="82"/>
      <c r="K8" s="74"/>
      <c r="L8" s="75"/>
      <c r="M8" s="75"/>
      <c r="N8" s="82"/>
      <c r="O8" s="74"/>
      <c r="P8" s="75"/>
      <c r="Q8" s="75"/>
      <c r="R8" s="82"/>
    </row>
    <row r="9" spans="1:23" ht="15.75" customHeight="1">
      <c r="A9" s="117"/>
      <c r="B9" s="39" t="s">
        <v>94</v>
      </c>
      <c r="C9" s="71">
        <v>17642</v>
      </c>
      <c r="D9" s="86">
        <v>1.16188894346552E-4</v>
      </c>
      <c r="E9" s="86">
        <v>0.144116808802602</v>
      </c>
      <c r="F9" s="87">
        <v>1.93129775710283E-2</v>
      </c>
      <c r="G9" s="71">
        <v>16357</v>
      </c>
      <c r="H9" s="86">
        <v>1.17139999462813E-4</v>
      </c>
      <c r="I9" s="86">
        <v>0.13672234597717001</v>
      </c>
      <c r="J9" s="87">
        <v>1.9592043092588201E-2</v>
      </c>
      <c r="K9" s="71">
        <v>16672</v>
      </c>
      <c r="L9" s="86">
        <v>1.18843764361472E-4</v>
      </c>
      <c r="M9" s="86">
        <v>0.13795815704383199</v>
      </c>
      <c r="N9" s="87">
        <v>1.96124814186763E-2</v>
      </c>
      <c r="O9" s="71">
        <v>18555</v>
      </c>
      <c r="P9" s="86">
        <v>0</v>
      </c>
      <c r="Q9" s="86">
        <v>0.13900000000000001</v>
      </c>
      <c r="R9" s="87">
        <v>0.02</v>
      </c>
    </row>
    <row r="10" spans="1:23" ht="15.75" customHeight="1">
      <c r="A10" s="117"/>
      <c r="B10" s="39" t="s">
        <v>95</v>
      </c>
      <c r="C10" s="71">
        <v>34</v>
      </c>
      <c r="D10" s="86">
        <v>4.6920000000000003E-2</v>
      </c>
      <c r="E10" s="86">
        <v>0.201190476190476</v>
      </c>
      <c r="F10" s="87">
        <v>0.57554230658436201</v>
      </c>
      <c r="G10" s="71">
        <v>34</v>
      </c>
      <c r="H10" s="86">
        <v>4.6920000000000003E-2</v>
      </c>
      <c r="I10" s="86">
        <v>0.201190476190476</v>
      </c>
      <c r="J10" s="87">
        <v>0.57554230687830699</v>
      </c>
      <c r="K10" s="71">
        <v>34</v>
      </c>
      <c r="L10" s="86">
        <v>4.6920000000000003E-2</v>
      </c>
      <c r="M10" s="86">
        <v>0.201190476190476</v>
      </c>
      <c r="N10" s="87">
        <v>0.57554230687830699</v>
      </c>
      <c r="O10" s="71">
        <v>34</v>
      </c>
      <c r="P10" s="86">
        <v>5.7000000000000002E-2</v>
      </c>
      <c r="Q10" s="86">
        <v>0.20399999999999999</v>
      </c>
      <c r="R10" s="87">
        <v>0.628</v>
      </c>
    </row>
    <row r="11" spans="1:23" ht="15.75" customHeight="1">
      <c r="A11" s="117"/>
      <c r="B11" s="39" t="s">
        <v>96</v>
      </c>
      <c r="C11" s="71">
        <v>0</v>
      </c>
      <c r="D11" s="86">
        <v>0</v>
      </c>
      <c r="E11" s="86">
        <v>0</v>
      </c>
      <c r="F11" s="87">
        <v>0</v>
      </c>
      <c r="G11" s="71">
        <v>0</v>
      </c>
      <c r="H11" s="86">
        <v>0</v>
      </c>
      <c r="I11" s="86">
        <v>0</v>
      </c>
      <c r="J11" s="87">
        <v>0</v>
      </c>
      <c r="K11" s="71">
        <v>0</v>
      </c>
      <c r="L11" s="86">
        <v>0</v>
      </c>
      <c r="M11" s="86">
        <v>0</v>
      </c>
      <c r="N11" s="87">
        <v>0</v>
      </c>
      <c r="O11" s="71">
        <v>0</v>
      </c>
      <c r="P11" s="86">
        <v>0</v>
      </c>
      <c r="Q11" s="86">
        <v>0</v>
      </c>
      <c r="R11" s="87">
        <v>0</v>
      </c>
    </row>
    <row r="12" spans="1:23" ht="15.75" customHeight="1">
      <c r="A12" s="117"/>
      <c r="B12" s="39" t="s">
        <v>97</v>
      </c>
      <c r="C12" s="71">
        <v>0</v>
      </c>
      <c r="D12" s="86">
        <v>0</v>
      </c>
      <c r="E12" s="86">
        <v>0</v>
      </c>
      <c r="F12" s="87">
        <v>0</v>
      </c>
      <c r="G12" s="71">
        <v>0</v>
      </c>
      <c r="H12" s="86">
        <v>0</v>
      </c>
      <c r="I12" s="86">
        <v>0</v>
      </c>
      <c r="J12" s="87">
        <v>0</v>
      </c>
      <c r="K12" s="71">
        <v>0</v>
      </c>
      <c r="L12" s="86">
        <v>0</v>
      </c>
      <c r="M12" s="86">
        <v>0</v>
      </c>
      <c r="N12" s="87">
        <v>0</v>
      </c>
      <c r="O12" s="71">
        <v>0</v>
      </c>
      <c r="P12" s="86">
        <v>0</v>
      </c>
      <c r="Q12" s="86">
        <v>0</v>
      </c>
      <c r="R12" s="87">
        <v>0</v>
      </c>
    </row>
    <row r="13" spans="1:23" ht="15.75" customHeight="1">
      <c r="A13" s="118"/>
      <c r="B13" s="119"/>
      <c r="C13" s="93">
        <f>SUM(C9:C12)</f>
        <v>17676</v>
      </c>
      <c r="D13" s="120">
        <v>1.73214590408007E-4</v>
      </c>
      <c r="E13" s="120">
        <v>0.14422665553813299</v>
      </c>
      <c r="F13" s="121">
        <v>1.99906865846208E-2</v>
      </c>
      <c r="G13" s="93">
        <f>SUM(G9:G12)</f>
        <v>16391</v>
      </c>
      <c r="H13" s="120">
        <v>1.7880589431379799E-4</v>
      </c>
      <c r="I13" s="120">
        <v>0.136856148408151</v>
      </c>
      <c r="J13" s="121">
        <v>2.0324544706989401E-2</v>
      </c>
      <c r="K13" s="93">
        <f>SUM(K9:K12)</f>
        <v>16706</v>
      </c>
      <c r="L13" s="120">
        <v>1.8208701174632499E-4</v>
      </c>
      <c r="M13" s="120">
        <v>0.13808692392138999</v>
      </c>
      <c r="N13" s="121">
        <v>2.0363719428761799E-2</v>
      </c>
      <c r="O13" s="93">
        <f>SUM(O9:O12)</f>
        <v>18589</v>
      </c>
      <c r="P13" s="120">
        <v>0</v>
      </c>
      <c r="Q13" s="120">
        <v>0.13900000000000001</v>
      </c>
      <c r="R13" s="121">
        <v>0.02</v>
      </c>
    </row>
    <row r="14" spans="1:23" ht="15.75" customHeight="1">
      <c r="A14" s="77"/>
      <c r="B14" s="70"/>
      <c r="C14" s="71"/>
      <c r="D14" s="86"/>
      <c r="E14" s="86"/>
      <c r="F14" s="87"/>
      <c r="G14" s="71"/>
      <c r="H14" s="86"/>
      <c r="I14" s="86"/>
      <c r="J14" s="87"/>
      <c r="K14" s="71"/>
      <c r="L14" s="86"/>
      <c r="M14" s="86"/>
      <c r="N14" s="87"/>
      <c r="O14" s="71"/>
      <c r="P14" s="86"/>
      <c r="Q14" s="86"/>
      <c r="R14" s="87"/>
    </row>
    <row r="15" spans="1:23" ht="15.75" customHeight="1">
      <c r="A15" s="77" t="s">
        <v>66</v>
      </c>
      <c r="B15" s="70"/>
      <c r="C15" s="71"/>
      <c r="D15" s="86"/>
      <c r="E15" s="86"/>
      <c r="F15" s="87"/>
      <c r="G15" s="71"/>
      <c r="H15" s="86"/>
      <c r="I15" s="86"/>
      <c r="J15" s="87"/>
      <c r="K15" s="71"/>
      <c r="L15" s="86"/>
      <c r="M15" s="86"/>
      <c r="N15" s="87"/>
      <c r="O15" s="71"/>
      <c r="P15" s="86"/>
      <c r="Q15" s="86"/>
      <c r="R15" s="87"/>
    </row>
    <row r="16" spans="1:23" ht="15.75" customHeight="1">
      <c r="A16" s="76"/>
      <c r="B16" s="70" t="s">
        <v>94</v>
      </c>
      <c r="C16" s="71">
        <v>20151</v>
      </c>
      <c r="D16" s="86">
        <v>2.0659512057831799E-3</v>
      </c>
      <c r="E16" s="86">
        <v>0.39915073216154201</v>
      </c>
      <c r="F16" s="87">
        <v>0.30709020740556497</v>
      </c>
      <c r="G16" s="71">
        <v>19574</v>
      </c>
      <c r="H16" s="86">
        <v>2.08550757006666E-3</v>
      </c>
      <c r="I16" s="86">
        <v>0.40285146327633298</v>
      </c>
      <c r="J16" s="87">
        <v>0.32776246556789701</v>
      </c>
      <c r="K16" s="71">
        <v>18015</v>
      </c>
      <c r="L16" s="86">
        <v>2.0099189318646799E-3</v>
      </c>
      <c r="M16" s="86">
        <v>0.38670195701167698</v>
      </c>
      <c r="N16" s="87">
        <v>0.304687560380763</v>
      </c>
      <c r="O16" s="71">
        <v>19383</v>
      </c>
      <c r="P16" s="86">
        <v>2E-3</v>
      </c>
      <c r="Q16" s="86">
        <v>0.38600000000000001</v>
      </c>
      <c r="R16" s="87">
        <v>0.28899999999999998</v>
      </c>
      <c r="S16" s="38"/>
      <c r="T16" s="38"/>
      <c r="U16" s="38"/>
      <c r="V16" s="38"/>
      <c r="W16" s="38"/>
    </row>
    <row r="17" spans="1:23" ht="15.75" customHeight="1">
      <c r="A17" s="76"/>
      <c r="B17" s="39" t="s">
        <v>95</v>
      </c>
      <c r="C17" s="71">
        <v>15480</v>
      </c>
      <c r="D17" s="86">
        <v>1.4115198630004501E-2</v>
      </c>
      <c r="E17" s="86">
        <v>0.36862440797536999</v>
      </c>
      <c r="F17" s="87">
        <v>0.59865759264075202</v>
      </c>
      <c r="G17" s="71">
        <v>15353</v>
      </c>
      <c r="H17" s="86">
        <v>1.45310822686815E-2</v>
      </c>
      <c r="I17" s="86">
        <v>0.358545326493029</v>
      </c>
      <c r="J17" s="87">
        <v>0.58695260087438506</v>
      </c>
      <c r="K17" s="71">
        <v>14353</v>
      </c>
      <c r="L17" s="86">
        <v>1.4952709401662901E-2</v>
      </c>
      <c r="M17" s="86">
        <v>0.36497675528461798</v>
      </c>
      <c r="N17" s="87">
        <v>0.62527158221301404</v>
      </c>
      <c r="O17" s="71">
        <v>14143</v>
      </c>
      <c r="P17" s="86">
        <v>1.4999999999999999E-2</v>
      </c>
      <c r="Q17" s="86">
        <v>0.36799999999999999</v>
      </c>
      <c r="R17" s="87">
        <v>0.63600000000000001</v>
      </c>
      <c r="S17" s="38"/>
      <c r="T17" s="38"/>
      <c r="U17" s="38"/>
      <c r="V17" s="38"/>
      <c r="W17" s="38"/>
    </row>
    <row r="18" spans="1:23" ht="15.75" customHeight="1">
      <c r="A18" s="76"/>
      <c r="B18" s="70" t="s">
        <v>96</v>
      </c>
      <c r="C18" s="71">
        <v>1226</v>
      </c>
      <c r="D18" s="84">
        <v>9.2376402855754797E-2</v>
      </c>
      <c r="E18" s="84">
        <v>0.39629253187341101</v>
      </c>
      <c r="F18" s="85">
        <v>1.2598989980429001</v>
      </c>
      <c r="G18" s="71">
        <v>1198</v>
      </c>
      <c r="H18" s="84">
        <v>9.4063109879661197E-2</v>
      </c>
      <c r="I18" s="84">
        <v>0.39778234753643998</v>
      </c>
      <c r="J18" s="85">
        <v>1.2631758268723201</v>
      </c>
      <c r="K18" s="71">
        <v>1239</v>
      </c>
      <c r="L18" s="84">
        <v>9.9707958203021696E-2</v>
      </c>
      <c r="M18" s="84">
        <v>0.41438096247128797</v>
      </c>
      <c r="N18" s="85">
        <v>1.3691978156782301</v>
      </c>
      <c r="O18" s="71">
        <v>1190</v>
      </c>
      <c r="P18" s="84">
        <v>0.1</v>
      </c>
      <c r="Q18" s="84">
        <v>0.44</v>
      </c>
      <c r="R18" s="85">
        <v>1.4319999999999999</v>
      </c>
      <c r="S18" s="38"/>
      <c r="T18" s="38"/>
      <c r="U18" s="38"/>
      <c r="V18" s="38"/>
      <c r="W18" s="38"/>
    </row>
    <row r="19" spans="1:23" ht="15.75" customHeight="1">
      <c r="A19" s="76"/>
      <c r="B19" s="39" t="s">
        <v>97</v>
      </c>
      <c r="C19" s="71">
        <v>254</v>
      </c>
      <c r="D19" s="84">
        <v>1</v>
      </c>
      <c r="E19" s="84">
        <v>0.46876225327517101</v>
      </c>
      <c r="F19" s="85">
        <v>1.6254839629759601</v>
      </c>
      <c r="G19" s="71">
        <v>284</v>
      </c>
      <c r="H19" s="84">
        <v>1</v>
      </c>
      <c r="I19" s="84">
        <v>0.47404942328331601</v>
      </c>
      <c r="J19" s="85">
        <v>1.52919368896307</v>
      </c>
      <c r="K19" s="71">
        <v>289</v>
      </c>
      <c r="L19" s="84">
        <v>1</v>
      </c>
      <c r="M19" s="84">
        <v>0.47009844672705198</v>
      </c>
      <c r="N19" s="85">
        <v>1.2107949532420501</v>
      </c>
      <c r="O19" s="71">
        <v>283</v>
      </c>
      <c r="P19" s="84">
        <v>1</v>
      </c>
      <c r="Q19" s="84">
        <v>0.47099999999999997</v>
      </c>
      <c r="R19" s="85">
        <v>1.601</v>
      </c>
      <c r="S19" s="38"/>
      <c r="T19" s="38"/>
      <c r="U19" s="38"/>
      <c r="V19" s="38"/>
      <c r="W19" s="38"/>
    </row>
    <row r="20" spans="1:23" ht="15.75" customHeight="1">
      <c r="A20" s="88"/>
      <c r="B20" s="89"/>
      <c r="C20" s="93">
        <f>SUM(C16:C19)</f>
        <v>37111</v>
      </c>
      <c r="D20" s="120">
        <v>1.6908004259552301E-2</v>
      </c>
      <c r="E20" s="120">
        <v>0.38680016564091801</v>
      </c>
      <c r="F20" s="121">
        <v>0.46950120834918901</v>
      </c>
      <c r="G20" s="93">
        <f>SUM(G16:G19)</f>
        <v>36409</v>
      </c>
      <c r="H20" s="120">
        <v>1.81107090415185E-2</v>
      </c>
      <c r="I20" s="120">
        <v>0.384556533914789</v>
      </c>
      <c r="J20" s="121">
        <v>0.477996476184536</v>
      </c>
      <c r="K20" s="93">
        <f>SUM(K16:K19)</f>
        <v>33896</v>
      </c>
      <c r="L20" s="120">
        <v>1.9558798775881198E-2</v>
      </c>
      <c r="M20" s="120">
        <v>0.379224263587359</v>
      </c>
      <c r="N20" s="121">
        <v>0.48724933051406399</v>
      </c>
      <c r="O20" s="93">
        <f>SUM(O16:O19)</f>
        <v>34999</v>
      </c>
      <c r="P20" s="120">
        <v>2.1999999999999999E-2</v>
      </c>
      <c r="Q20" s="120">
        <v>0.38100000000000001</v>
      </c>
      <c r="R20" s="121">
        <v>0.49199999999999999</v>
      </c>
      <c r="S20" s="38"/>
      <c r="T20" s="38"/>
      <c r="U20" s="38"/>
      <c r="V20" s="38"/>
      <c r="W20" s="38"/>
    </row>
    <row r="21" spans="1:23" ht="15.75" customHeight="1">
      <c r="A21" s="76"/>
      <c r="B21" s="70"/>
      <c r="C21" s="71"/>
      <c r="D21" s="72"/>
      <c r="E21" s="72"/>
      <c r="F21" s="94"/>
      <c r="G21" s="71"/>
      <c r="H21" s="72"/>
      <c r="I21" s="72"/>
      <c r="J21" s="94"/>
      <c r="K21" s="71"/>
      <c r="L21" s="72"/>
      <c r="M21" s="72"/>
      <c r="N21" s="94"/>
      <c r="O21" s="71"/>
      <c r="P21" s="72"/>
      <c r="Q21" s="72"/>
      <c r="R21" s="94"/>
      <c r="S21" s="38"/>
      <c r="T21" s="38"/>
      <c r="U21" s="38"/>
      <c r="V21" s="38"/>
      <c r="W21" s="38"/>
    </row>
    <row r="22" spans="1:23" ht="15.75" customHeight="1">
      <c r="A22" s="77" t="s">
        <v>218</v>
      </c>
      <c r="B22" s="70"/>
      <c r="C22" s="71"/>
      <c r="D22" s="72"/>
      <c r="E22" s="72"/>
      <c r="F22" s="94"/>
      <c r="G22" s="71"/>
      <c r="H22" s="72"/>
      <c r="I22" s="72"/>
      <c r="J22" s="94"/>
      <c r="K22" s="71"/>
      <c r="L22" s="72"/>
      <c r="M22" s="72"/>
      <c r="N22" s="94"/>
      <c r="O22" s="71"/>
      <c r="P22" s="72"/>
      <c r="Q22" s="72"/>
      <c r="R22" s="94"/>
      <c r="S22" s="38"/>
      <c r="T22" s="38"/>
      <c r="U22" s="38"/>
      <c r="V22" s="38"/>
      <c r="W22" s="38"/>
    </row>
    <row r="23" spans="1:23" ht="15.75" customHeight="1">
      <c r="A23" s="76"/>
      <c r="B23" s="70" t="s">
        <v>94</v>
      </c>
      <c r="C23" s="71">
        <v>9775</v>
      </c>
      <c r="D23" s="86">
        <v>1.15293648241417E-3</v>
      </c>
      <c r="E23" s="86">
        <v>0.41583947741757299</v>
      </c>
      <c r="F23" s="87">
        <v>3.6537535184437302E-2</v>
      </c>
      <c r="G23" s="71">
        <v>11944</v>
      </c>
      <c r="H23" s="86">
        <v>1.02839778678735E-3</v>
      </c>
      <c r="I23" s="86">
        <v>0.42579733715879098</v>
      </c>
      <c r="J23" s="87">
        <v>3.7569997933677601E-2</v>
      </c>
      <c r="K23" s="71">
        <v>9983</v>
      </c>
      <c r="L23" s="86">
        <v>1.2124969154457899E-3</v>
      </c>
      <c r="M23" s="86">
        <v>0.41565224442162602</v>
      </c>
      <c r="N23" s="87">
        <v>3.5526138469928699E-2</v>
      </c>
      <c r="O23" s="71">
        <v>11867</v>
      </c>
      <c r="P23" s="86">
        <v>1E-3</v>
      </c>
      <c r="Q23" s="86">
        <v>0.40400000000000003</v>
      </c>
      <c r="R23" s="87">
        <v>3.7999999999999999E-2</v>
      </c>
      <c r="S23" s="38"/>
      <c r="T23" s="38"/>
      <c r="U23" s="38"/>
      <c r="V23" s="38"/>
      <c r="W23" s="38"/>
    </row>
    <row r="24" spans="1:23" ht="15.75" customHeight="1">
      <c r="A24" s="76"/>
      <c r="B24" s="39" t="s">
        <v>95</v>
      </c>
      <c r="C24" s="71">
        <v>1410</v>
      </c>
      <c r="D24" s="86">
        <v>7.8904108517947602E-3</v>
      </c>
      <c r="E24" s="86">
        <v>0.40098273306360099</v>
      </c>
      <c r="F24" s="87">
        <v>0.15904063055194301</v>
      </c>
      <c r="G24" s="71">
        <v>758</v>
      </c>
      <c r="H24" s="86">
        <v>8.0546829275032795E-3</v>
      </c>
      <c r="I24" s="86">
        <v>0.52422132286412204</v>
      </c>
      <c r="J24" s="87">
        <v>9.8210825362085905E-2</v>
      </c>
      <c r="K24" s="71">
        <v>681</v>
      </c>
      <c r="L24" s="86">
        <v>9.3027572248386894E-3</v>
      </c>
      <c r="M24" s="86">
        <v>0.51963493797608096</v>
      </c>
      <c r="N24" s="87">
        <v>8.20584269023827E-2</v>
      </c>
      <c r="O24" s="71">
        <v>457</v>
      </c>
      <c r="P24" s="86">
        <v>0.01</v>
      </c>
      <c r="Q24" s="86">
        <v>0.51800000000000002</v>
      </c>
      <c r="R24" s="87">
        <v>9.2999999999999999E-2</v>
      </c>
      <c r="S24" s="38"/>
      <c r="T24" s="38"/>
      <c r="U24" s="38"/>
      <c r="V24" s="38"/>
      <c r="W24" s="38"/>
    </row>
    <row r="25" spans="1:23" ht="15.75" customHeight="1">
      <c r="A25" s="76"/>
      <c r="B25" s="172" t="s">
        <v>203</v>
      </c>
      <c r="C25" s="71">
        <v>0</v>
      </c>
      <c r="D25" s="86">
        <v>0</v>
      </c>
      <c r="E25" s="86">
        <v>0</v>
      </c>
      <c r="F25" s="87">
        <v>0</v>
      </c>
      <c r="G25" s="71">
        <v>0</v>
      </c>
      <c r="H25" s="86">
        <v>0.32347999999999999</v>
      </c>
      <c r="I25" s="86">
        <v>0.38</v>
      </c>
      <c r="J25" s="87">
        <v>1.9931834662799099</v>
      </c>
      <c r="K25" s="71">
        <v>0</v>
      </c>
      <c r="L25" s="86">
        <v>0</v>
      </c>
      <c r="M25" s="86">
        <v>0</v>
      </c>
      <c r="N25" s="87">
        <v>0</v>
      </c>
      <c r="O25" s="71">
        <v>0</v>
      </c>
      <c r="P25" s="86">
        <v>0</v>
      </c>
      <c r="Q25" s="86">
        <v>0</v>
      </c>
      <c r="R25" s="87">
        <v>0</v>
      </c>
      <c r="S25" s="38"/>
      <c r="T25" s="38"/>
      <c r="U25" s="38"/>
      <c r="V25" s="38"/>
      <c r="W25" s="38"/>
    </row>
    <row r="26" spans="1:23" ht="15.75" customHeight="1">
      <c r="A26" s="76"/>
      <c r="B26" s="172" t="s">
        <v>200</v>
      </c>
      <c r="C26" s="71">
        <v>0</v>
      </c>
      <c r="D26" s="86">
        <v>1</v>
      </c>
      <c r="E26" s="86">
        <v>0.54</v>
      </c>
      <c r="F26" s="87">
        <v>6.7500091921903103</v>
      </c>
      <c r="G26" s="71">
        <v>0</v>
      </c>
      <c r="H26" s="86">
        <v>1</v>
      </c>
      <c r="I26" s="86">
        <v>0.54</v>
      </c>
      <c r="J26" s="87">
        <v>6.7500086760367903</v>
      </c>
      <c r="K26" s="71">
        <v>0</v>
      </c>
      <c r="L26" s="86">
        <v>1</v>
      </c>
      <c r="M26" s="86">
        <v>0.54</v>
      </c>
      <c r="N26" s="87">
        <v>6.7499954238436102</v>
      </c>
      <c r="O26" s="71">
        <v>0</v>
      </c>
      <c r="P26" s="86">
        <v>1</v>
      </c>
      <c r="Q26" s="86">
        <v>0.54</v>
      </c>
      <c r="R26" s="87">
        <v>6.75</v>
      </c>
      <c r="S26" s="38"/>
      <c r="T26" s="38"/>
      <c r="U26" s="38"/>
      <c r="V26" s="38"/>
      <c r="W26" s="38"/>
    </row>
    <row r="27" spans="1:23" ht="15.75" customHeight="1">
      <c r="A27" s="77"/>
      <c r="B27" s="70"/>
      <c r="C27" s="95">
        <f>SUM(C23:C26)</f>
        <v>11185</v>
      </c>
      <c r="D27" s="123">
        <v>1.85152277490078E-3</v>
      </c>
      <c r="E27" s="123">
        <v>0.413966482167899</v>
      </c>
      <c r="F27" s="124">
        <v>4.9239333394653799E-2</v>
      </c>
      <c r="G27" s="95">
        <f>SUM(G23:G26)</f>
        <v>12702</v>
      </c>
      <c r="H27" s="123">
        <v>1.76800827443271E-3</v>
      </c>
      <c r="I27" s="123">
        <v>0.43166841478486401</v>
      </c>
      <c r="J27" s="124">
        <v>4.3953195709677401E-2</v>
      </c>
      <c r="K27" s="95">
        <f>SUM(K23:K26)</f>
        <v>10664</v>
      </c>
      <c r="L27" s="123">
        <v>2.1516223362635901E-3</v>
      </c>
      <c r="M27" s="123">
        <v>0.42229356372202898</v>
      </c>
      <c r="N27" s="124">
        <v>4.0927663994621402E-2</v>
      </c>
      <c r="O27" s="95">
        <f>SUM(O23:O26)</f>
        <v>12324</v>
      </c>
      <c r="P27" s="123">
        <v>2E-3</v>
      </c>
      <c r="Q27" s="123">
        <v>0.40699999999999997</v>
      </c>
      <c r="R27" s="124">
        <v>4.1000000000000002E-2</v>
      </c>
      <c r="S27" s="38"/>
      <c r="T27" s="38"/>
      <c r="U27" s="38"/>
      <c r="V27" s="38"/>
      <c r="W27" s="38"/>
    </row>
    <row r="28" spans="1:23" ht="15.75" customHeight="1" thickBot="1">
      <c r="A28" s="98"/>
      <c r="B28" s="99"/>
      <c r="C28" s="125"/>
      <c r="D28" s="126"/>
      <c r="E28" s="126"/>
      <c r="F28" s="127"/>
      <c r="G28" s="125"/>
      <c r="H28" s="126"/>
      <c r="I28" s="126"/>
      <c r="J28" s="127"/>
      <c r="K28" s="125"/>
      <c r="L28" s="126"/>
      <c r="M28" s="126"/>
      <c r="N28" s="127"/>
      <c r="O28" s="125"/>
      <c r="P28" s="126"/>
      <c r="Q28" s="126"/>
      <c r="R28" s="127"/>
    </row>
    <row r="29" spans="1:23" ht="15.75" customHeight="1">
      <c r="A29" s="103"/>
      <c r="B29" s="36"/>
      <c r="C29" s="128"/>
      <c r="D29" s="128"/>
      <c r="E29" s="128"/>
      <c r="F29" s="128"/>
      <c r="G29" s="128"/>
      <c r="H29" s="128"/>
      <c r="I29" s="128"/>
      <c r="J29" s="128"/>
      <c r="K29" s="128"/>
      <c r="L29" s="128"/>
      <c r="M29" s="128"/>
      <c r="N29" s="128"/>
      <c r="O29" s="128"/>
      <c r="P29" s="128"/>
      <c r="Q29" s="128"/>
      <c r="R29" s="128"/>
    </row>
    <row r="30" spans="1:23" ht="15.75" customHeight="1">
      <c r="A30" s="116"/>
      <c r="B30" s="35"/>
      <c r="C30" s="35"/>
      <c r="D30" s="35"/>
      <c r="E30" s="35"/>
      <c r="F30" s="35"/>
      <c r="G30" s="35"/>
      <c r="H30" s="35"/>
      <c r="I30" s="35"/>
      <c r="J30" s="35"/>
      <c r="K30" s="35"/>
      <c r="L30" s="35"/>
      <c r="M30" s="35"/>
      <c r="N30" s="35"/>
      <c r="O30" s="35"/>
      <c r="P30" s="35"/>
      <c r="Q30" s="35"/>
      <c r="R30" s="35"/>
    </row>
    <row r="31" spans="1:23" ht="15.75" customHeight="1" thickBot="1">
      <c r="A31" s="104"/>
      <c r="B31" s="35"/>
      <c r="C31" s="35"/>
      <c r="D31" s="35"/>
      <c r="E31" s="35"/>
      <c r="F31" s="35"/>
      <c r="G31" s="35"/>
      <c r="H31" s="35"/>
      <c r="I31" s="35"/>
      <c r="J31" s="35"/>
      <c r="K31" s="35"/>
      <c r="L31" s="35"/>
      <c r="M31" s="35"/>
      <c r="N31" s="35"/>
      <c r="O31" s="35"/>
      <c r="P31" s="35"/>
      <c r="Q31" s="35"/>
      <c r="R31" s="35"/>
    </row>
    <row r="32" spans="1:23" ht="66.75" customHeight="1" thickBot="1">
      <c r="A32" s="2498" t="s">
        <v>98</v>
      </c>
      <c r="B32" s="2499"/>
      <c r="C32" s="130" t="s">
        <v>90</v>
      </c>
      <c r="D32" s="129" t="s">
        <v>199</v>
      </c>
      <c r="E32" s="35"/>
      <c r="F32" s="35"/>
      <c r="G32" s="130" t="s">
        <v>90</v>
      </c>
      <c r="H32" s="129" t="s">
        <v>199</v>
      </c>
      <c r="I32" s="35"/>
      <c r="J32" s="35"/>
      <c r="K32" s="130" t="s">
        <v>90</v>
      </c>
      <c r="L32" s="129" t="s">
        <v>199</v>
      </c>
      <c r="M32" s="35"/>
      <c r="N32" s="35"/>
      <c r="O32" s="130" t="s">
        <v>90</v>
      </c>
      <c r="P32" s="129" t="s">
        <v>199</v>
      </c>
      <c r="Q32" s="35"/>
      <c r="R32" s="35"/>
    </row>
    <row r="33" spans="1:18" ht="22.5" customHeight="1">
      <c r="A33" s="131"/>
      <c r="B33" s="38" t="s">
        <v>99</v>
      </c>
      <c r="C33" s="132">
        <v>6864</v>
      </c>
      <c r="D33" s="133">
        <v>3002</v>
      </c>
      <c r="E33" s="37"/>
      <c r="F33" s="37"/>
      <c r="G33" s="132">
        <v>5968</v>
      </c>
      <c r="H33" s="133">
        <v>2583</v>
      </c>
      <c r="I33" s="37"/>
      <c r="J33" s="37"/>
      <c r="K33" s="132">
        <v>7572</v>
      </c>
      <c r="L33" s="133">
        <v>3318</v>
      </c>
      <c r="M33" s="37"/>
      <c r="N33" s="37"/>
      <c r="O33" s="132">
        <v>6415</v>
      </c>
      <c r="P33" s="133">
        <v>2761</v>
      </c>
      <c r="Q33" s="37"/>
      <c r="R33" s="37"/>
    </row>
    <row r="34" spans="1:18" ht="19.5" customHeight="1">
      <c r="A34" s="110"/>
      <c r="B34" s="111" t="s">
        <v>22</v>
      </c>
      <c r="C34" s="122">
        <v>22188</v>
      </c>
      <c r="D34" s="134">
        <v>9650</v>
      </c>
      <c r="E34" s="37"/>
      <c r="F34" s="37"/>
      <c r="G34" s="122">
        <v>23085</v>
      </c>
      <c r="H34" s="134">
        <v>10046</v>
      </c>
      <c r="I34" s="37"/>
      <c r="J34" s="37"/>
      <c r="K34" s="122">
        <v>22226</v>
      </c>
      <c r="L34" s="134">
        <v>9611</v>
      </c>
      <c r="M34" s="37"/>
      <c r="N34" s="37"/>
      <c r="O34" s="122">
        <v>22338</v>
      </c>
      <c r="P34" s="134">
        <v>9617</v>
      </c>
      <c r="Q34" s="37"/>
      <c r="R34" s="37"/>
    </row>
    <row r="35" spans="1:18" ht="19.5" customHeight="1">
      <c r="A35" s="110"/>
      <c r="B35" s="70" t="s">
        <v>219</v>
      </c>
      <c r="C35" s="135">
        <v>286</v>
      </c>
      <c r="D35" s="136">
        <v>143</v>
      </c>
      <c r="E35" s="37"/>
      <c r="F35" s="37"/>
      <c r="G35" s="135">
        <v>115</v>
      </c>
      <c r="H35" s="136">
        <v>58</v>
      </c>
      <c r="I35" s="37"/>
      <c r="J35" s="37"/>
      <c r="K35" s="135">
        <v>120</v>
      </c>
      <c r="L35" s="136">
        <v>60</v>
      </c>
      <c r="M35" s="37"/>
      <c r="N35" s="37"/>
      <c r="O35" s="135">
        <v>93</v>
      </c>
      <c r="P35" s="136">
        <v>46</v>
      </c>
      <c r="Q35" s="37"/>
      <c r="R35" s="37"/>
    </row>
    <row r="36" spans="1:18" ht="19.5" customHeight="1" thickBot="1">
      <c r="A36" s="112"/>
      <c r="B36" s="113" t="s">
        <v>5</v>
      </c>
      <c r="C36" s="137">
        <f t="shared" ref="C36:D36" si="0">SUM(C33:C35)</f>
        <v>29338</v>
      </c>
      <c r="D36" s="138">
        <f t="shared" si="0"/>
        <v>12795</v>
      </c>
      <c r="E36" s="35"/>
      <c r="F36" s="35"/>
      <c r="G36" s="137">
        <f t="shared" ref="G36:H36" si="1">SUM(G33:G35)</f>
        <v>29168</v>
      </c>
      <c r="H36" s="138">
        <f t="shared" si="1"/>
        <v>12687</v>
      </c>
      <c r="I36" s="35"/>
      <c r="J36" s="35"/>
      <c r="K36" s="137">
        <f t="shared" ref="K36:L36" si="2">SUM(K33:K35)</f>
        <v>29918</v>
      </c>
      <c r="L36" s="138">
        <f t="shared" si="2"/>
        <v>12989</v>
      </c>
      <c r="M36" s="35"/>
      <c r="N36" s="35"/>
      <c r="O36" s="137">
        <f>SUM(O33:O35)</f>
        <v>28846</v>
      </c>
      <c r="P36" s="138">
        <f>SUM(P33:P35)</f>
        <v>12424</v>
      </c>
      <c r="Q36" s="35"/>
      <c r="R36" s="35"/>
    </row>
    <row r="38" spans="1:18">
      <c r="A38" s="116"/>
    </row>
    <row r="39" spans="1:18">
      <c r="A39" s="209" t="s">
        <v>196</v>
      </c>
    </row>
    <row r="40" spans="1:18">
      <c r="A40" s="209" t="s">
        <v>197</v>
      </c>
    </row>
    <row r="41" spans="1:18">
      <c r="A41" s="209" t="s">
        <v>198</v>
      </c>
    </row>
  </sheetData>
  <customSheetViews>
    <customSheetView guid="{8A450B70-B9B2-45BD-9C86-916B7D35EE29}" scale="75" showPageBreaks="1" fitToPage="1" printArea="1" state="hidden" view="pageBreakPreview">
      <selection activeCell="C4" sqref="C4"/>
      <pageMargins left="0.31496062992125984" right="0.31496062992125984" top="0.39370078740157483" bottom="0.39370078740157483" header="0.19685039370078741" footer="0.19685039370078741"/>
      <printOptions horizontalCentered="1"/>
      <pageSetup scale="47" orientation="landscape" r:id="rId1"/>
      <headerFooter alignWithMargins="0">
        <oddFooter>&amp;L&amp;"Tahoma,Italique"&amp;13National Bank of Canada - Supplementary Financial Information&amp;R&amp;"Tahoma,Italique"&amp;13page 44</oddFooter>
      </headerFooter>
    </customSheetView>
  </customSheetViews>
  <mergeCells count="8">
    <mergeCell ref="A32:B32"/>
    <mergeCell ref="A1:R1"/>
    <mergeCell ref="C3:R3"/>
    <mergeCell ref="A5:B5"/>
    <mergeCell ref="C5:F5"/>
    <mergeCell ref="G5:J5"/>
    <mergeCell ref="K5:N5"/>
    <mergeCell ref="O5:R5"/>
  </mergeCells>
  <printOptions horizontalCentered="1"/>
  <pageMargins left="0.31496062992125984" right="0.31496062992125984" top="0.39370078740157483" bottom="0.39370078740157483" header="0.19685039370078741" footer="0.19685039370078741"/>
  <pageSetup scale="47" orientation="landscape" r:id="rId2"/>
  <headerFooter alignWithMargins="0">
    <oddFooter>&amp;L&amp;"Tahoma,Italique"&amp;13National Bank of Canada - Supplementary Financial Information&amp;R&amp;"Tahoma,Italique"&amp;13page 44</oddFooter>
  </headerFooter>
  <drawing r:id="rId3"/>
  <legacyDrawing r:id="rId4"/>
  <oleObjects>
    <mc:AlternateContent xmlns:mc="http://schemas.openxmlformats.org/markup-compatibility/2006">
      <mc:Choice Requires="x14">
        <oleObject progId="Word.Document.8" shapeId="169985" r:id="rId5">
          <objectPr defaultSize="0" r:id="rId6">
            <anchor moveWithCells="1">
              <from>
                <xdr:col>0</xdr:col>
                <xdr:colOff>66675</xdr:colOff>
                <xdr:row>0</xdr:row>
                <xdr:rowOff>28575</xdr:rowOff>
              </from>
              <to>
                <xdr:col>0</xdr:col>
                <xdr:colOff>314325</xdr:colOff>
                <xdr:row>0</xdr:row>
                <xdr:rowOff>266700</xdr:rowOff>
              </to>
            </anchor>
          </objectPr>
        </oleObject>
      </mc:Choice>
      <mc:Fallback>
        <oleObject progId="Word.Document.8" shapeId="169985" r:id="rId5"/>
      </mc:Fallback>
    </mc:AlternateContent>
    <mc:AlternateContent xmlns:mc="http://schemas.openxmlformats.org/markup-compatibility/2006">
      <mc:Choice Requires="x14">
        <oleObject progId="Word.Document.8" shapeId="169986" r:id="rId7">
          <objectPr defaultSize="0" r:id="rId6">
            <anchor moveWithCells="1">
              <from>
                <xdr:col>0</xdr:col>
                <xdr:colOff>66675</xdr:colOff>
                <xdr:row>0</xdr:row>
                <xdr:rowOff>28575</xdr:rowOff>
              </from>
              <to>
                <xdr:col>0</xdr:col>
                <xdr:colOff>314325</xdr:colOff>
                <xdr:row>0</xdr:row>
                <xdr:rowOff>266700</xdr:rowOff>
              </to>
            </anchor>
          </objectPr>
        </oleObject>
      </mc:Choice>
      <mc:Fallback>
        <oleObject progId="Word.Document.8" shapeId="169986" r:id="rId7"/>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7">
    <tabColor rgb="FFFF0000"/>
    <pageSetUpPr fitToPage="1"/>
  </sheetPr>
  <dimension ref="A1:N48"/>
  <sheetViews>
    <sheetView view="pageBreakPreview" zoomScale="85" zoomScaleNormal="75" zoomScaleSheetLayoutView="85" workbookViewId="0">
      <selection activeCell="D9" sqref="D9"/>
    </sheetView>
  </sheetViews>
  <sheetFormatPr defaultColWidth="7.109375" defaultRowHeight="14.25"/>
  <cols>
    <col min="1" max="1" width="3.77734375" style="1045" customWidth="1"/>
    <col min="2" max="2" width="53.6640625" style="1045" customWidth="1"/>
    <col min="3" max="14" width="11.77734375" style="1045" customWidth="1"/>
    <col min="15" max="16384" width="7.109375" style="1045"/>
  </cols>
  <sheetData>
    <row r="1" spans="1:14" s="1634" customFormat="1" ht="36" customHeight="1">
      <c r="A1" s="2346" t="s">
        <v>931</v>
      </c>
      <c r="B1" s="2346"/>
      <c r="C1" s="2346"/>
      <c r="D1" s="2346"/>
      <c r="E1" s="2346"/>
      <c r="F1" s="2346"/>
      <c r="G1" s="2346"/>
      <c r="H1" s="2346"/>
      <c r="I1" s="2346"/>
      <c r="J1" s="2346"/>
      <c r="K1" s="2346"/>
      <c r="L1" s="2346"/>
      <c r="M1" s="2346"/>
      <c r="N1" s="2346"/>
    </row>
    <row r="2" spans="1:14" ht="12" customHeight="1" thickBot="1">
      <c r="A2" s="563"/>
      <c r="B2" s="563"/>
      <c r="C2" s="563"/>
      <c r="D2" s="563"/>
      <c r="E2" s="563"/>
      <c r="F2" s="563"/>
      <c r="G2" s="563"/>
      <c r="H2" s="563"/>
    </row>
    <row r="3" spans="1:14" ht="17.25" customHeight="1">
      <c r="A3" s="564"/>
      <c r="B3" s="564"/>
      <c r="C3" s="2522">
        <v>2017</v>
      </c>
      <c r="D3" s="2523"/>
      <c r="E3" s="2523"/>
      <c r="F3" s="2523"/>
      <c r="G3" s="2523"/>
      <c r="H3" s="2523"/>
      <c r="I3" s="2523"/>
      <c r="J3" s="2523"/>
      <c r="K3" s="2523"/>
      <c r="L3" s="2523"/>
      <c r="M3" s="2523"/>
      <c r="N3" s="2524"/>
    </row>
    <row r="4" spans="1:14" ht="17.25" customHeight="1" thickBot="1">
      <c r="A4" s="1046"/>
      <c r="B4" s="1046"/>
      <c r="C4" s="2515" t="s">
        <v>3</v>
      </c>
      <c r="D4" s="2516"/>
      <c r="E4" s="2516"/>
      <c r="F4" s="2516"/>
      <c r="G4" s="2516"/>
      <c r="H4" s="2516"/>
      <c r="I4" s="2515" t="s">
        <v>4</v>
      </c>
      <c r="J4" s="2516"/>
      <c r="K4" s="2516"/>
      <c r="L4" s="2516"/>
      <c r="M4" s="2516"/>
      <c r="N4" s="2516"/>
    </row>
    <row r="5" spans="1:14" ht="30" customHeight="1">
      <c r="A5" s="1046"/>
      <c r="B5" s="1046"/>
      <c r="C5" s="2521" t="s">
        <v>716</v>
      </c>
      <c r="D5" s="2513" t="s">
        <v>717</v>
      </c>
      <c r="E5" s="2513" t="s">
        <v>870</v>
      </c>
      <c r="F5" s="2513" t="s">
        <v>871</v>
      </c>
      <c r="G5" s="2513" t="s">
        <v>872</v>
      </c>
      <c r="H5" s="2518" t="s">
        <v>873</v>
      </c>
      <c r="I5" s="2521" t="s">
        <v>716</v>
      </c>
      <c r="J5" s="2513" t="s">
        <v>717</v>
      </c>
      <c r="K5" s="2513" t="s">
        <v>870</v>
      </c>
      <c r="L5" s="2513" t="s">
        <v>871</v>
      </c>
      <c r="M5" s="2513" t="s">
        <v>872</v>
      </c>
      <c r="N5" s="2518" t="s">
        <v>873</v>
      </c>
    </row>
    <row r="6" spans="1:14" ht="30" customHeight="1" thickBot="1">
      <c r="A6" s="2520" t="s">
        <v>171</v>
      </c>
      <c r="B6" s="2520"/>
      <c r="C6" s="2505"/>
      <c r="D6" s="2514"/>
      <c r="E6" s="2514"/>
      <c r="F6" s="2514"/>
      <c r="G6" s="2514"/>
      <c r="H6" s="2519"/>
      <c r="I6" s="2505"/>
      <c r="J6" s="2514"/>
      <c r="K6" s="2514"/>
      <c r="L6" s="2514"/>
      <c r="M6" s="2514"/>
      <c r="N6" s="2519"/>
    </row>
    <row r="7" spans="1:14" ht="20.100000000000001" customHeight="1">
      <c r="A7" s="1047" t="s">
        <v>767</v>
      </c>
      <c r="B7" s="1048"/>
      <c r="C7" s="1951"/>
      <c r="D7" s="1952"/>
      <c r="E7" s="1953"/>
      <c r="F7" s="1954"/>
      <c r="G7" s="1955"/>
      <c r="H7" s="1444"/>
      <c r="I7" s="1951"/>
      <c r="J7" s="1952"/>
      <c r="K7" s="1953"/>
      <c r="L7" s="1954"/>
      <c r="M7" s="1955"/>
      <c r="N7" s="2188"/>
    </row>
    <row r="8" spans="1:14" s="388" customFormat="1" ht="20.100000000000001" customHeight="1">
      <c r="A8" s="1055"/>
      <c r="B8" s="1635" t="s">
        <v>895</v>
      </c>
      <c r="C8" s="1956">
        <v>4.3E-3</v>
      </c>
      <c r="D8" s="1957">
        <v>1.9E-3</v>
      </c>
      <c r="E8" s="1957">
        <v>0.26100000000000001</v>
      </c>
      <c r="F8" s="1957">
        <v>0.11119999999999999</v>
      </c>
      <c r="G8" s="1957">
        <v>0.99390000000000001</v>
      </c>
      <c r="H8" s="1332">
        <v>0.82340000000000002</v>
      </c>
      <c r="I8" s="1956">
        <v>3.7744425668799998E-3</v>
      </c>
      <c r="J8" s="1957">
        <v>1.8767434103199999E-3</v>
      </c>
      <c r="K8" s="1957">
        <v>0.26607326219999999</v>
      </c>
      <c r="L8" s="1957">
        <v>0.12023726630000001</v>
      </c>
      <c r="M8" s="1957">
        <v>0.98118083294600666</v>
      </c>
      <c r="N8" s="2015">
        <v>0.811694918064925</v>
      </c>
    </row>
    <row r="9" spans="1:14" s="388" customFormat="1" ht="20.100000000000001" customHeight="1">
      <c r="A9" s="1055"/>
      <c r="B9" s="1635" t="s">
        <v>896</v>
      </c>
      <c r="C9" s="1958">
        <v>1.3299999999999999E-2</v>
      </c>
      <c r="D9" s="1959">
        <v>8.2000000000000007E-3</v>
      </c>
      <c r="E9" s="1959">
        <v>3.3000000000000002E-2</v>
      </c>
      <c r="F9" s="1960" t="s">
        <v>658</v>
      </c>
      <c r="G9" s="1960" t="s">
        <v>658</v>
      </c>
      <c r="H9" s="1333" t="s">
        <v>658</v>
      </c>
      <c r="I9" s="1958">
        <v>1.3636226310079999E-2</v>
      </c>
      <c r="J9" s="1959">
        <v>8.20885880961E-3</v>
      </c>
      <c r="K9" s="1959">
        <v>2.9284127038014595E-2</v>
      </c>
      <c r="L9" s="1960" t="s">
        <v>658</v>
      </c>
      <c r="M9" s="1960" t="s">
        <v>658</v>
      </c>
      <c r="N9" s="2016" t="s">
        <v>658</v>
      </c>
    </row>
    <row r="10" spans="1:14" s="388" customFormat="1" ht="20.100000000000001" customHeight="1">
      <c r="A10" s="1055"/>
      <c r="B10" s="1635" t="s">
        <v>53</v>
      </c>
      <c r="C10" s="1958">
        <v>1.3599999999999999E-2</v>
      </c>
      <c r="D10" s="1959">
        <v>1.2500000000000001E-2</v>
      </c>
      <c r="E10" s="1959">
        <v>0.72909999999999997</v>
      </c>
      <c r="F10" s="1959">
        <v>0.81850000000000001</v>
      </c>
      <c r="G10" s="1959">
        <v>0.9849</v>
      </c>
      <c r="H10" s="1334">
        <v>0.97019999999999995</v>
      </c>
      <c r="I10" s="1958">
        <v>1.338883679353E-2</v>
      </c>
      <c r="J10" s="1959">
        <v>1.2679202102279999E-2</v>
      </c>
      <c r="K10" s="1959">
        <v>0.71134270625796292</v>
      </c>
      <c r="L10" s="1959">
        <v>0.78110151159097108</v>
      </c>
      <c r="M10" s="1959">
        <v>0.98634634676975619</v>
      </c>
      <c r="N10" s="2017">
        <v>0.96831596816128707</v>
      </c>
    </row>
    <row r="11" spans="1:14" s="388" customFormat="1" ht="20.100000000000001" customHeight="1">
      <c r="A11" s="1055"/>
      <c r="B11" s="1635" t="s">
        <v>54</v>
      </c>
      <c r="C11" s="1958">
        <v>1.7899999999999999E-2</v>
      </c>
      <c r="D11" s="1959">
        <v>1.55E-2</v>
      </c>
      <c r="E11" s="1959">
        <v>0.70740000000000003</v>
      </c>
      <c r="F11" s="1959">
        <v>0.58879999999999999</v>
      </c>
      <c r="G11" s="1959">
        <v>0.97470000000000001</v>
      </c>
      <c r="H11" s="1334">
        <v>0.91149999999999998</v>
      </c>
      <c r="I11" s="1958">
        <v>1.7917343443699999E-2</v>
      </c>
      <c r="J11" s="1959">
        <v>1.5669093729130001E-2</v>
      </c>
      <c r="K11" s="1959">
        <v>0.7136346753473144</v>
      </c>
      <c r="L11" s="1959">
        <v>0.59021865080670066</v>
      </c>
      <c r="M11" s="1959">
        <v>0.97224857967986233</v>
      </c>
      <c r="N11" s="2017">
        <v>0.91554295802848606</v>
      </c>
    </row>
    <row r="12" spans="1:14" s="388" customFormat="1" ht="17.25" customHeight="1">
      <c r="A12" s="1057"/>
      <c r="B12" s="1058"/>
      <c r="C12" s="1958"/>
      <c r="D12" s="1959"/>
      <c r="E12" s="1959"/>
      <c r="F12" s="1959"/>
      <c r="G12" s="1959"/>
      <c r="H12" s="1334"/>
      <c r="I12" s="1958"/>
      <c r="J12" s="1959"/>
      <c r="K12" s="1959"/>
      <c r="L12" s="1959"/>
      <c r="M12" s="1959"/>
      <c r="N12" s="2017"/>
    </row>
    <row r="13" spans="1:14" s="388" customFormat="1" ht="20.100000000000001" customHeight="1">
      <c r="A13" s="1514" t="s">
        <v>897</v>
      </c>
      <c r="B13" s="1515"/>
      <c r="C13" s="1958"/>
      <c r="D13" s="1959"/>
      <c r="E13" s="1959"/>
      <c r="F13" s="1959"/>
      <c r="G13" s="1959"/>
      <c r="H13" s="1334"/>
      <c r="I13" s="1958"/>
      <c r="J13" s="1959"/>
      <c r="K13" s="1959"/>
      <c r="L13" s="1959"/>
      <c r="M13" s="1959"/>
      <c r="N13" s="2017"/>
    </row>
    <row r="14" spans="1:14" s="388" customFormat="1" ht="17.25" customHeight="1">
      <c r="A14" s="1055"/>
      <c r="B14" s="1056" t="s">
        <v>22</v>
      </c>
      <c r="C14" s="1958">
        <v>2.1299999999999999E-2</v>
      </c>
      <c r="D14" s="1959">
        <v>4.4999999999999997E-3</v>
      </c>
      <c r="E14" s="1959">
        <v>0.40110000000000001</v>
      </c>
      <c r="F14" s="1959">
        <v>0.18410000000000001</v>
      </c>
      <c r="G14" s="1959">
        <v>0.85629999999999995</v>
      </c>
      <c r="H14" s="1334">
        <v>0.7601</v>
      </c>
      <c r="I14" s="1958">
        <v>1.47386704752E-2</v>
      </c>
      <c r="J14" s="1959">
        <v>4.3676069153699999E-3</v>
      </c>
      <c r="K14" s="1959">
        <v>0.41680261559395049</v>
      </c>
      <c r="L14" s="1959">
        <v>0.21974377312967217</v>
      </c>
      <c r="M14" s="1959">
        <v>0.83746722714196076</v>
      </c>
      <c r="N14" s="2017">
        <v>0.75542501973017706</v>
      </c>
    </row>
    <row r="15" spans="1:14" s="388" customFormat="1" ht="20.100000000000001" customHeight="1">
      <c r="A15" s="1055"/>
      <c r="B15" s="1635" t="s">
        <v>898</v>
      </c>
      <c r="C15" s="1958">
        <v>4.0000000000000002E-4</v>
      </c>
      <c r="D15" s="1959">
        <v>0</v>
      </c>
      <c r="E15" s="1959">
        <v>0.1154</v>
      </c>
      <c r="F15" s="1960" t="s">
        <v>658</v>
      </c>
      <c r="G15" s="1959">
        <v>0.81</v>
      </c>
      <c r="H15" s="1333" t="s">
        <v>658</v>
      </c>
      <c r="I15" s="1958">
        <v>3.9555205047E-4</v>
      </c>
      <c r="J15" s="1959">
        <v>0</v>
      </c>
      <c r="K15" s="1959">
        <v>0.1154</v>
      </c>
      <c r="L15" s="1960" t="s">
        <v>658</v>
      </c>
      <c r="M15" s="1959">
        <v>0.81</v>
      </c>
      <c r="N15" s="2016" t="s">
        <v>658</v>
      </c>
    </row>
    <row r="16" spans="1:14" s="388" customFormat="1" ht="20.100000000000001" customHeight="1" thickBot="1">
      <c r="A16" s="1059"/>
      <c r="B16" s="1772" t="s">
        <v>899</v>
      </c>
      <c r="C16" s="1062">
        <v>5.4999999999999997E-3</v>
      </c>
      <c r="D16" s="1961">
        <v>0</v>
      </c>
      <c r="E16" s="1961">
        <v>0.39</v>
      </c>
      <c r="F16" s="1962" t="s">
        <v>658</v>
      </c>
      <c r="G16" s="1961">
        <v>1</v>
      </c>
      <c r="H16" s="1963" t="s">
        <v>658</v>
      </c>
      <c r="I16" s="1062">
        <v>5.8225630252100001E-3</v>
      </c>
      <c r="J16" s="1961">
        <v>0</v>
      </c>
      <c r="K16" s="1961">
        <v>0.39</v>
      </c>
      <c r="L16" s="1962" t="s">
        <v>658</v>
      </c>
      <c r="M16" s="1961">
        <v>1</v>
      </c>
      <c r="N16" s="2189" t="s">
        <v>658</v>
      </c>
    </row>
    <row r="17" spans="1:14" ht="17.25" customHeight="1" thickBot="1">
      <c r="B17" s="1061"/>
    </row>
    <row r="18" spans="1:14" ht="17.25" customHeight="1">
      <c r="A18" s="564"/>
      <c r="B18" s="564"/>
      <c r="C18" s="2522">
        <v>2016</v>
      </c>
      <c r="D18" s="2525"/>
      <c r="E18" s="2525"/>
      <c r="F18" s="2525"/>
      <c r="G18" s="2525"/>
      <c r="H18" s="2525"/>
      <c r="I18" s="2525"/>
      <c r="J18" s="2525"/>
      <c r="K18" s="2525"/>
      <c r="L18" s="2525"/>
      <c r="M18" s="2525"/>
      <c r="N18" s="2524"/>
    </row>
    <row r="19" spans="1:14" ht="17.25" customHeight="1" thickBot="1">
      <c r="A19" s="1046"/>
      <c r="B19" s="1046"/>
      <c r="C19" s="2515" t="s">
        <v>1</v>
      </c>
      <c r="D19" s="2516"/>
      <c r="E19" s="2516"/>
      <c r="F19" s="2516"/>
      <c r="G19" s="2516"/>
      <c r="H19" s="2517"/>
      <c r="I19" s="2515" t="s">
        <v>2</v>
      </c>
      <c r="J19" s="2334"/>
      <c r="K19" s="2334"/>
      <c r="L19" s="2334"/>
      <c r="M19" s="2334"/>
      <c r="N19" s="2335"/>
    </row>
    <row r="20" spans="1:14" ht="30" customHeight="1">
      <c r="A20" s="1046"/>
      <c r="B20" s="1046"/>
      <c r="C20" s="2504" t="s">
        <v>716</v>
      </c>
      <c r="D20" s="2510" t="s">
        <v>717</v>
      </c>
      <c r="E20" s="2510" t="s">
        <v>870</v>
      </c>
      <c r="F20" s="2510" t="s">
        <v>871</v>
      </c>
      <c r="G20" s="2510" t="s">
        <v>872</v>
      </c>
      <c r="H20" s="2511" t="s">
        <v>873</v>
      </c>
      <c r="I20" s="2506" t="s">
        <v>716</v>
      </c>
      <c r="J20" s="2508" t="s">
        <v>717</v>
      </c>
      <c r="K20" s="2508" t="s">
        <v>870</v>
      </c>
      <c r="L20" s="2508" t="s">
        <v>871</v>
      </c>
      <c r="M20" s="2508" t="s">
        <v>872</v>
      </c>
      <c r="N20" s="2526" t="s">
        <v>873</v>
      </c>
    </row>
    <row r="21" spans="1:14" ht="30" customHeight="1" thickBot="1">
      <c r="A21" s="2520" t="s">
        <v>171</v>
      </c>
      <c r="B21" s="2520"/>
      <c r="C21" s="2505"/>
      <c r="D21" s="2339"/>
      <c r="E21" s="2339"/>
      <c r="F21" s="2339"/>
      <c r="G21" s="2339"/>
      <c r="H21" s="2512"/>
      <c r="I21" s="2507"/>
      <c r="J21" s="2509"/>
      <c r="K21" s="2509"/>
      <c r="L21" s="2509"/>
      <c r="M21" s="2509"/>
      <c r="N21" s="2527"/>
    </row>
    <row r="22" spans="1:14" ht="20.100000000000001" customHeight="1">
      <c r="A22" s="1047" t="s">
        <v>767</v>
      </c>
      <c r="B22" s="1048"/>
      <c r="C22" s="1443"/>
      <c r="D22" s="1050"/>
      <c r="E22" s="1051"/>
      <c r="F22" s="1052"/>
      <c r="G22" s="1053"/>
      <c r="H22" s="1894"/>
      <c r="I22" s="1049"/>
      <c r="J22" s="1050"/>
      <c r="K22" s="1051"/>
      <c r="L22" s="1052"/>
      <c r="M22" s="1053"/>
      <c r="N22" s="1054"/>
    </row>
    <row r="23" spans="1:14" s="388" customFormat="1" ht="20.100000000000001" customHeight="1">
      <c r="A23" s="1055"/>
      <c r="B23" s="1635" t="s">
        <v>895</v>
      </c>
      <c r="C23" s="1956">
        <v>3.8367323556300001E-3</v>
      </c>
      <c r="D23" s="1957">
        <v>1.7666538541099999E-3</v>
      </c>
      <c r="E23" s="1957">
        <v>0.26581765499999999</v>
      </c>
      <c r="F23" s="1957">
        <v>9.1258521400000001E-2</v>
      </c>
      <c r="G23" s="1957">
        <v>0.9743549641809427</v>
      </c>
      <c r="H23" s="2069">
        <v>0.79618452216319757</v>
      </c>
      <c r="I23" s="1956">
        <v>4.0741911333499999E-3</v>
      </c>
      <c r="J23" s="1957">
        <v>1.79235923894E-3</v>
      </c>
      <c r="K23" s="1957">
        <v>0.27334999999999998</v>
      </c>
      <c r="L23" s="1957">
        <v>9.8274E-2</v>
      </c>
      <c r="M23" s="1957">
        <v>0.96968261940829992</v>
      </c>
      <c r="N23" s="2015">
        <v>0.80397890975003461</v>
      </c>
    </row>
    <row r="24" spans="1:14" s="388" customFormat="1" ht="20.100000000000001" customHeight="1">
      <c r="A24" s="1055"/>
      <c r="B24" s="1635" t="s">
        <v>896</v>
      </c>
      <c r="C24" s="1958">
        <v>1.3398459748900001E-2</v>
      </c>
      <c r="D24" s="1959">
        <v>8.7541614856999992E-3</v>
      </c>
      <c r="E24" s="1959">
        <v>2.914748986497576E-2</v>
      </c>
      <c r="F24" s="1960" t="s">
        <v>658</v>
      </c>
      <c r="G24" s="1960" t="s">
        <v>658</v>
      </c>
      <c r="H24" s="2070" t="s">
        <v>658</v>
      </c>
      <c r="I24" s="1958">
        <v>1.3694326298860001E-2</v>
      </c>
      <c r="J24" s="1959">
        <v>8.9236655202500001E-3</v>
      </c>
      <c r="K24" s="1959">
        <v>2.8723599098040072E-2</v>
      </c>
      <c r="L24" s="1960" t="s">
        <v>658</v>
      </c>
      <c r="M24" s="1960" t="s">
        <v>658</v>
      </c>
      <c r="N24" s="2016" t="s">
        <v>658</v>
      </c>
    </row>
    <row r="25" spans="1:14" s="388" customFormat="1" ht="20.100000000000001" customHeight="1">
      <c r="A25" s="1055"/>
      <c r="B25" s="1635" t="s">
        <v>53</v>
      </c>
      <c r="C25" s="1958">
        <v>1.284902193194E-2</v>
      </c>
      <c r="D25" s="1959">
        <v>1.286949741041E-2</v>
      </c>
      <c r="E25" s="1959">
        <v>0.73724985220651373</v>
      </c>
      <c r="F25" s="1959">
        <v>0.77136959651187464</v>
      </c>
      <c r="G25" s="1959">
        <v>0.98433621006330496</v>
      </c>
      <c r="H25" s="2071">
        <v>0.96709276333658323</v>
      </c>
      <c r="I25" s="1958">
        <v>1.295532530633E-2</v>
      </c>
      <c r="J25" s="1959">
        <v>1.293239367766E-2</v>
      </c>
      <c r="K25" s="1959">
        <v>0.7198</v>
      </c>
      <c r="L25" s="1959">
        <v>0.77594280646604141</v>
      </c>
      <c r="M25" s="1959">
        <v>0.99046076428471708</v>
      </c>
      <c r="N25" s="2017">
        <v>0.97269315658844357</v>
      </c>
    </row>
    <row r="26" spans="1:14" s="388" customFormat="1" ht="17.25" customHeight="1">
      <c r="A26" s="1055"/>
      <c r="B26" s="1635" t="s">
        <v>54</v>
      </c>
      <c r="C26" s="1958">
        <v>1.6996998971689999E-2</v>
      </c>
      <c r="D26" s="1959">
        <v>1.6255344482320001E-2</v>
      </c>
      <c r="E26" s="1959">
        <v>0.71014037187664414</v>
      </c>
      <c r="F26" s="1959">
        <v>0.66613767838317273</v>
      </c>
      <c r="G26" s="1959">
        <v>0.97499756703566021</v>
      </c>
      <c r="H26" s="2071">
        <v>0.92432888573565164</v>
      </c>
      <c r="I26" s="1958">
        <v>1.8073709627160001E-2</v>
      </c>
      <c r="J26" s="1959">
        <v>1.623740783051E-2</v>
      </c>
      <c r="K26" s="1959">
        <v>0.70536056382670931</v>
      </c>
      <c r="L26" s="1959">
        <v>0.61385949759209524</v>
      </c>
      <c r="M26" s="1959">
        <v>0.97514758520067402</v>
      </c>
      <c r="N26" s="2017">
        <v>0.95513825698903931</v>
      </c>
    </row>
    <row r="27" spans="1:14" s="388" customFormat="1" ht="17.25" customHeight="1">
      <c r="A27" s="1057"/>
      <c r="B27" s="1058"/>
      <c r="C27" s="1958"/>
      <c r="D27" s="1959"/>
      <c r="E27" s="1959"/>
      <c r="F27" s="1959"/>
      <c r="G27" s="1959"/>
      <c r="H27" s="2071"/>
      <c r="I27" s="1958"/>
      <c r="J27" s="1959"/>
      <c r="K27" s="1959"/>
      <c r="L27" s="1959"/>
      <c r="M27" s="1959"/>
      <c r="N27" s="2017"/>
    </row>
    <row r="28" spans="1:14" s="388" customFormat="1" ht="20.100000000000001" customHeight="1">
      <c r="A28" s="1514" t="s">
        <v>897</v>
      </c>
      <c r="B28" s="1515"/>
      <c r="C28" s="1958"/>
      <c r="D28" s="1959"/>
      <c r="E28" s="1959"/>
      <c r="F28" s="1959"/>
      <c r="G28" s="1959"/>
      <c r="H28" s="2071"/>
      <c r="I28" s="1958"/>
      <c r="J28" s="1959"/>
      <c r="K28" s="1959"/>
      <c r="L28" s="1959"/>
      <c r="M28" s="1959"/>
      <c r="N28" s="2017"/>
    </row>
    <row r="29" spans="1:14" s="388" customFormat="1" ht="17.25" customHeight="1">
      <c r="A29" s="1055"/>
      <c r="B29" s="1056" t="s">
        <v>22</v>
      </c>
      <c r="C29" s="1958">
        <v>1.6594642999999999E-2</v>
      </c>
      <c r="D29" s="1959">
        <v>4.3843279999999998E-3</v>
      </c>
      <c r="E29" s="1959">
        <v>0.4325606817</v>
      </c>
      <c r="F29" s="1959">
        <v>0.19080049800000001</v>
      </c>
      <c r="G29" s="1959">
        <v>0.8165124091</v>
      </c>
      <c r="H29" s="2071">
        <v>0.76472123719999996</v>
      </c>
      <c r="I29" s="1958">
        <v>1.6901961336329999E-2</v>
      </c>
      <c r="J29" s="1959">
        <v>4.6895516788499998E-3</v>
      </c>
      <c r="K29" s="1959">
        <v>0.4238477217378151</v>
      </c>
      <c r="L29" s="1959">
        <v>0.23645148686582784</v>
      </c>
      <c r="M29" s="1959">
        <v>0.81862391304347859</v>
      </c>
      <c r="N29" s="2017">
        <v>0.7795224454484766</v>
      </c>
    </row>
    <row r="30" spans="1:14" s="388" customFormat="1" ht="20.100000000000001" customHeight="1">
      <c r="A30" s="1055"/>
      <c r="B30" s="1635" t="s">
        <v>898</v>
      </c>
      <c r="C30" s="1958">
        <v>3.5801292406999999E-4</v>
      </c>
      <c r="D30" s="1959">
        <v>0</v>
      </c>
      <c r="E30" s="1959">
        <v>0.1154</v>
      </c>
      <c r="F30" s="1960" t="s">
        <v>658</v>
      </c>
      <c r="G30" s="1959">
        <v>0.81</v>
      </c>
      <c r="H30" s="2070" t="s">
        <v>658</v>
      </c>
      <c r="I30" s="1958">
        <v>3.6367647057999999E-4</v>
      </c>
      <c r="J30" s="1959">
        <v>0</v>
      </c>
      <c r="K30" s="1959">
        <v>0.1154</v>
      </c>
      <c r="L30" s="1960" t="s">
        <v>658</v>
      </c>
      <c r="M30" s="1959">
        <v>0.81</v>
      </c>
      <c r="N30" s="2016" t="s">
        <v>658</v>
      </c>
    </row>
    <row r="31" spans="1:14" s="388" customFormat="1" ht="20.100000000000001" customHeight="1" thickBot="1">
      <c r="A31" s="1059"/>
      <c r="B31" s="1772" t="s">
        <v>899</v>
      </c>
      <c r="C31" s="1062">
        <v>6.0351834862300002E-3</v>
      </c>
      <c r="D31" s="1961">
        <v>0</v>
      </c>
      <c r="E31" s="1961">
        <v>0.39</v>
      </c>
      <c r="F31" s="1962" t="s">
        <v>658</v>
      </c>
      <c r="G31" s="1961">
        <v>1</v>
      </c>
      <c r="H31" s="2018" t="s">
        <v>658</v>
      </c>
      <c r="I31" s="1062">
        <v>6.2610000000000001E-3</v>
      </c>
      <c r="J31" s="1961">
        <v>0</v>
      </c>
      <c r="K31" s="1961">
        <v>0.39</v>
      </c>
      <c r="L31" s="1962" t="s">
        <v>658</v>
      </c>
      <c r="M31" s="1961">
        <v>1</v>
      </c>
      <c r="N31" s="2018" t="s">
        <v>658</v>
      </c>
    </row>
    <row r="32" spans="1:14" ht="17.25" customHeight="1"/>
    <row r="33" spans="1:10" ht="17.25" customHeight="1">
      <c r="A33" s="1773" t="s">
        <v>534</v>
      </c>
      <c r="B33" s="1978" t="s">
        <v>989</v>
      </c>
      <c r="C33" s="1806"/>
      <c r="D33" s="1806"/>
      <c r="E33" s="1806"/>
      <c r="F33" s="1806"/>
      <c r="G33" s="1806"/>
      <c r="H33" s="1806"/>
      <c r="I33" s="1806"/>
      <c r="J33" s="1806"/>
    </row>
    <row r="34" spans="1:10" ht="17.25" customHeight="1">
      <c r="A34" s="1773" t="s">
        <v>502</v>
      </c>
      <c r="B34" s="1637" t="s">
        <v>718</v>
      </c>
      <c r="C34" s="1806"/>
      <c r="D34" s="1806"/>
      <c r="E34" s="1806"/>
      <c r="F34" s="1806"/>
      <c r="G34" s="1806"/>
      <c r="H34" s="1806"/>
      <c r="I34" s="1806"/>
      <c r="J34" s="1806"/>
    </row>
    <row r="35" spans="1:10" ht="17.25" customHeight="1">
      <c r="A35" s="1773" t="s">
        <v>503</v>
      </c>
      <c r="B35" s="1637" t="s">
        <v>719</v>
      </c>
    </row>
    <row r="36" spans="1:10" ht="17.25" customHeight="1">
      <c r="A36" s="1773" t="s">
        <v>504</v>
      </c>
      <c r="B36" s="1637" t="s">
        <v>720</v>
      </c>
    </row>
    <row r="37" spans="1:10" ht="17.25" customHeight="1">
      <c r="A37" s="1773" t="s">
        <v>535</v>
      </c>
      <c r="B37" s="1637" t="s">
        <v>721</v>
      </c>
    </row>
    <row r="38" spans="1:10" ht="17.25" customHeight="1">
      <c r="A38" s="1773" t="s">
        <v>536</v>
      </c>
      <c r="B38" s="1637" t="s">
        <v>779</v>
      </c>
    </row>
    <row r="39" spans="1:10" ht="17.25" customHeight="1">
      <c r="A39" s="1773" t="s">
        <v>722</v>
      </c>
      <c r="B39" s="1637" t="s">
        <v>724</v>
      </c>
    </row>
    <row r="40" spans="1:10" ht="17.25" customHeight="1">
      <c r="A40" s="1773" t="s">
        <v>723</v>
      </c>
      <c r="B40" s="1637" t="s">
        <v>748</v>
      </c>
    </row>
    <row r="41" spans="1:10" ht="34.5" customHeight="1">
      <c r="A41" s="1773" t="s">
        <v>725</v>
      </c>
      <c r="B41" s="2503" t="s">
        <v>900</v>
      </c>
      <c r="C41" s="2503"/>
      <c r="D41" s="2503"/>
      <c r="E41" s="2503"/>
      <c r="F41" s="2503"/>
      <c r="G41" s="2503"/>
      <c r="H41" s="2503"/>
      <c r="I41" s="2503"/>
      <c r="J41" s="2503"/>
    </row>
    <row r="42" spans="1:10" ht="17.25" customHeight="1">
      <c r="A42" s="1636"/>
      <c r="B42" s="1637"/>
    </row>
    <row r="43" spans="1:10" ht="17.25" customHeight="1">
      <c r="A43" s="1636"/>
      <c r="B43" s="1637"/>
      <c r="C43" s="1060"/>
    </row>
    <row r="44" spans="1:10" ht="17.25" customHeight="1">
      <c r="A44" s="1636"/>
      <c r="B44" s="1637"/>
      <c r="C44" s="1060"/>
    </row>
    <row r="45" spans="1:10" ht="17.25" customHeight="1">
      <c r="A45" s="1636"/>
      <c r="B45" s="1637"/>
      <c r="C45" s="1060"/>
    </row>
    <row r="46" spans="1:10" ht="15" customHeight="1">
      <c r="C46" s="1060"/>
    </row>
    <row r="47" spans="1:10" ht="15" customHeight="1">
      <c r="C47" s="1060"/>
    </row>
    <row r="48" spans="1:10" ht="15" customHeight="1">
      <c r="C48" s="1060"/>
    </row>
  </sheetData>
  <mergeCells count="34">
    <mergeCell ref="A1:N1"/>
    <mergeCell ref="A21:B21"/>
    <mergeCell ref="C4:H4"/>
    <mergeCell ref="I4:N4"/>
    <mergeCell ref="C5:C6"/>
    <mergeCell ref="D5:D6"/>
    <mergeCell ref="L5:L6"/>
    <mergeCell ref="A6:B6"/>
    <mergeCell ref="J5:J6"/>
    <mergeCell ref="K5:K6"/>
    <mergeCell ref="M5:M6"/>
    <mergeCell ref="F20:F21"/>
    <mergeCell ref="I5:I6"/>
    <mergeCell ref="C3:N3"/>
    <mergeCell ref="C18:N18"/>
    <mergeCell ref="N20:N21"/>
    <mergeCell ref="F5:F6"/>
    <mergeCell ref="G5:G6"/>
    <mergeCell ref="L20:L21"/>
    <mergeCell ref="M20:M21"/>
    <mergeCell ref="E5:E6"/>
    <mergeCell ref="C19:H19"/>
    <mergeCell ref="I19:N19"/>
    <mergeCell ref="N5:N6"/>
    <mergeCell ref="H5:H6"/>
    <mergeCell ref="B41:J41"/>
    <mergeCell ref="C20:C21"/>
    <mergeCell ref="I20:I21"/>
    <mergeCell ref="J20:J21"/>
    <mergeCell ref="K20:K21"/>
    <mergeCell ref="E20:E21"/>
    <mergeCell ref="G20:G21"/>
    <mergeCell ref="D20:D21"/>
    <mergeCell ref="H20:H21"/>
  </mergeCells>
  <printOptions horizontalCentered="1"/>
  <pageMargins left="0.31496062992125984" right="0.31496062992125984" top="0.39370078740157483" bottom="0.39370078740157483" header="0.19685039370078741" footer="0.19685039370078741"/>
  <pageSetup scale="55" orientation="landscape" r:id="rId1"/>
  <headerFooter scaleWithDoc="0" alignWithMargins="0">
    <oddFooter>&amp;L&amp;"MetaBookLF-Roman,Italique"&amp;8National Bank of Canada - Supplementary Regulatory  Capital Disclosure&amp;R&amp;"Arial,Italique"&amp;9page &amp;P</oddFooter>
  </headerFooter>
  <drawing r:id="rId2"/>
  <legacyDrawing r:id="rId3"/>
  <oleObjects>
    <mc:AlternateContent xmlns:mc="http://schemas.openxmlformats.org/markup-compatibility/2006">
      <mc:Choice Requires="x14">
        <oleObject progId="Word.Document.8" shapeId="709634" r:id="rId4">
          <objectPr defaultSize="0" autoPict="0" r:id="rId5">
            <anchor moveWithCells="1">
              <from>
                <xdr:col>0</xdr:col>
                <xdr:colOff>76200</xdr:colOff>
                <xdr:row>0</xdr:row>
                <xdr:rowOff>104775</xdr:rowOff>
              </from>
              <to>
                <xdr:col>1</xdr:col>
                <xdr:colOff>47625</xdr:colOff>
                <xdr:row>2</xdr:row>
                <xdr:rowOff>104775</xdr:rowOff>
              </to>
            </anchor>
          </objectPr>
        </oleObject>
      </mc:Choice>
      <mc:Fallback>
        <oleObject progId="Word.Document.8" shapeId="709634" r:id="rId4"/>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8">
    <tabColor rgb="FFFFFF00"/>
    <pageSetUpPr fitToPage="1"/>
  </sheetPr>
  <dimension ref="A1:V271"/>
  <sheetViews>
    <sheetView showGridLines="0" view="pageBreakPreview" zoomScale="85" zoomScaleNormal="75" zoomScaleSheetLayoutView="85" workbookViewId="0">
      <selection activeCell="D8" sqref="D8"/>
    </sheetView>
  </sheetViews>
  <sheetFormatPr defaultColWidth="11.5546875" defaultRowHeight="15"/>
  <cols>
    <col min="1" max="1" width="3.21875" style="933" customWidth="1"/>
    <col min="2" max="2" width="8.88671875" style="933" customWidth="1"/>
    <col min="3" max="3" width="12.88671875" style="933" customWidth="1"/>
    <col min="4" max="4" width="9.77734375" style="933" customWidth="1"/>
    <col min="5" max="5" width="12.6640625" style="1043" customWidth="1"/>
    <col min="6" max="6" width="7.44140625" style="1043" customWidth="1"/>
    <col min="7" max="7" width="11.6640625" style="933" bestFit="1" customWidth="1"/>
    <col min="8" max="8" width="10.77734375" style="933" customWidth="1"/>
    <col min="9" max="10" width="9.77734375" style="933" customWidth="1"/>
    <col min="11" max="11" width="12.6640625" style="1043" bestFit="1" customWidth="1"/>
    <col min="12" max="12" width="7.6640625" style="1043" customWidth="1"/>
    <col min="13" max="13" width="11.6640625" style="933" bestFit="1" customWidth="1"/>
    <col min="14" max="14" width="10.77734375" style="933" customWidth="1"/>
    <col min="15" max="16" width="9.77734375" style="933" customWidth="1"/>
    <col min="17" max="17" width="12.6640625" style="1043" bestFit="1" customWidth="1"/>
    <col min="18" max="18" width="7.77734375" style="1043" customWidth="1"/>
    <col min="19" max="19" width="11.6640625" style="933" bestFit="1" customWidth="1"/>
    <col min="20" max="21" width="10.77734375" style="933" customWidth="1"/>
    <col min="22" max="22" width="4.33203125" style="933" customWidth="1"/>
    <col min="23" max="16384" width="11.5546875" style="933"/>
  </cols>
  <sheetData>
    <row r="1" spans="1:22" s="1042" customFormat="1" ht="36" customHeight="1">
      <c r="A1" s="2528" t="s">
        <v>940</v>
      </c>
      <c r="B1" s="2528"/>
      <c r="C1" s="2528"/>
      <c r="D1" s="2528"/>
      <c r="E1" s="2528"/>
      <c r="F1" s="2528"/>
      <c r="G1" s="2528"/>
      <c r="H1" s="2528"/>
      <c r="I1" s="2528"/>
      <c r="J1" s="2528"/>
      <c r="K1" s="2528"/>
      <c r="L1" s="2528"/>
      <c r="M1" s="2528"/>
      <c r="N1" s="2528"/>
      <c r="O1" s="2528"/>
      <c r="P1" s="2528"/>
      <c r="Q1" s="2528"/>
      <c r="R1" s="2528"/>
      <c r="S1" s="2528"/>
      <c r="T1" s="2528"/>
      <c r="U1" s="2528"/>
    </row>
    <row r="2" spans="1:22" ht="12" customHeight="1" thickBot="1">
      <c r="A2" s="1039"/>
      <c r="B2" s="1040"/>
      <c r="C2" s="1040"/>
      <c r="D2" s="1040"/>
      <c r="E2" s="1041"/>
      <c r="F2" s="1041"/>
      <c r="G2" s="1040"/>
      <c r="H2" s="1040"/>
      <c r="I2" s="1040"/>
      <c r="J2" s="1040"/>
      <c r="K2" s="1041"/>
      <c r="L2" s="1041"/>
      <c r="M2" s="1040"/>
      <c r="N2" s="1040"/>
      <c r="O2" s="1040"/>
      <c r="P2" s="1040"/>
      <c r="Q2" s="1041"/>
      <c r="R2" s="1041"/>
      <c r="S2" s="1040"/>
      <c r="T2" s="1040"/>
      <c r="U2" s="1040"/>
    </row>
    <row r="3" spans="1:22" s="1042" customFormat="1" ht="17.25" customHeight="1" thickBot="1">
      <c r="A3" s="1516"/>
      <c r="B3" s="1516"/>
      <c r="C3" s="1517"/>
      <c r="D3" s="2534">
        <v>2017</v>
      </c>
      <c r="E3" s="2535"/>
      <c r="F3" s="2535"/>
      <c r="G3" s="2535"/>
      <c r="H3" s="2535"/>
      <c r="I3" s="2535"/>
      <c r="J3" s="2535"/>
      <c r="K3" s="2535"/>
      <c r="L3" s="2535"/>
      <c r="M3" s="2535"/>
      <c r="N3" s="2535"/>
      <c r="O3" s="2536"/>
      <c r="P3" s="2534">
        <v>2016</v>
      </c>
      <c r="Q3" s="2535"/>
      <c r="R3" s="2535"/>
      <c r="S3" s="2535"/>
      <c r="T3" s="2535"/>
      <c r="U3" s="2536"/>
      <c r="V3" s="1518"/>
    </row>
    <row r="4" spans="1:22" ht="17.25" customHeight="1" thickBot="1">
      <c r="A4" s="2543" t="s">
        <v>36</v>
      </c>
      <c r="B4" s="2543"/>
      <c r="C4" s="2544"/>
      <c r="D4" s="2529" t="s">
        <v>3</v>
      </c>
      <c r="E4" s="2530"/>
      <c r="F4" s="2530"/>
      <c r="G4" s="2530"/>
      <c r="H4" s="2530"/>
      <c r="I4" s="2530"/>
      <c r="J4" s="2529" t="s">
        <v>4</v>
      </c>
      <c r="K4" s="2530"/>
      <c r="L4" s="2530"/>
      <c r="M4" s="2530"/>
      <c r="N4" s="2530"/>
      <c r="O4" s="2530"/>
      <c r="P4" s="2539" t="s">
        <v>1</v>
      </c>
      <c r="Q4" s="2540"/>
      <c r="R4" s="2540"/>
      <c r="S4" s="2540"/>
      <c r="T4" s="2540"/>
      <c r="U4" s="2541"/>
      <c r="V4" s="1519"/>
    </row>
    <row r="5" spans="1:22" ht="20.100000000000001" customHeight="1" thickBot="1">
      <c r="A5" s="2543" t="s">
        <v>768</v>
      </c>
      <c r="B5" s="2543"/>
      <c r="C5" s="2544"/>
      <c r="D5" s="2531" t="s">
        <v>874</v>
      </c>
      <c r="E5" s="2532"/>
      <c r="F5" s="2532"/>
      <c r="G5" s="2532"/>
      <c r="H5" s="2532"/>
      <c r="I5" s="2532"/>
      <c r="J5" s="2532"/>
      <c r="K5" s="2532"/>
      <c r="L5" s="2532"/>
      <c r="M5" s="2532"/>
      <c r="N5" s="2532"/>
      <c r="O5" s="2532"/>
      <c r="P5" s="2532"/>
      <c r="Q5" s="2532"/>
      <c r="R5" s="2532"/>
      <c r="S5" s="2532"/>
      <c r="T5" s="2532"/>
      <c r="U5" s="2533"/>
      <c r="V5" s="1519"/>
    </row>
    <row r="6" spans="1:22" ht="35.1" customHeight="1" thickBot="1">
      <c r="A6" s="2537" t="s">
        <v>712</v>
      </c>
      <c r="B6" s="2537"/>
      <c r="C6" s="2538"/>
      <c r="D6" s="1520" t="s">
        <v>448</v>
      </c>
      <c r="E6" s="1521" t="s">
        <v>601</v>
      </c>
      <c r="F6" s="1521" t="s">
        <v>8</v>
      </c>
      <c r="G6" s="1926" t="s">
        <v>593</v>
      </c>
      <c r="H6" s="1521" t="s">
        <v>711</v>
      </c>
      <c r="I6" s="1522" t="s">
        <v>5</v>
      </c>
      <c r="J6" s="1520" t="s">
        <v>448</v>
      </c>
      <c r="K6" s="1521" t="s">
        <v>601</v>
      </c>
      <c r="L6" s="1521" t="s">
        <v>8</v>
      </c>
      <c r="M6" s="1521" t="s">
        <v>593</v>
      </c>
      <c r="N6" s="1521" t="s">
        <v>711</v>
      </c>
      <c r="O6" s="1522" t="s">
        <v>5</v>
      </c>
      <c r="P6" s="1520" t="s">
        <v>448</v>
      </c>
      <c r="Q6" s="1521" t="s">
        <v>601</v>
      </c>
      <c r="R6" s="1521" t="s">
        <v>8</v>
      </c>
      <c r="S6" s="1521" t="s">
        <v>593</v>
      </c>
      <c r="T6" s="1521" t="s">
        <v>711</v>
      </c>
      <c r="U6" s="1522" t="s">
        <v>5</v>
      </c>
      <c r="V6" s="1519"/>
    </row>
    <row r="7" spans="1:22" s="1043" customFormat="1" ht="17.25" customHeight="1">
      <c r="A7" s="1523" t="s">
        <v>435</v>
      </c>
      <c r="B7" s="1524"/>
      <c r="C7" s="1524"/>
      <c r="D7" s="1525">
        <v>3741</v>
      </c>
      <c r="E7" s="1526">
        <v>299</v>
      </c>
      <c r="F7" s="1526">
        <v>8</v>
      </c>
      <c r="G7" s="1526">
        <v>0</v>
      </c>
      <c r="H7" s="1526">
        <v>0</v>
      </c>
      <c r="I7" s="1527">
        <v>4048</v>
      </c>
      <c r="J7" s="1525">
        <v>3772</v>
      </c>
      <c r="K7" s="1526">
        <v>285</v>
      </c>
      <c r="L7" s="1526">
        <v>8</v>
      </c>
      <c r="M7" s="1526">
        <v>0</v>
      </c>
      <c r="N7" s="1526">
        <v>0</v>
      </c>
      <c r="O7" s="1527">
        <v>4065</v>
      </c>
      <c r="P7" s="1525">
        <v>3572</v>
      </c>
      <c r="Q7" s="1526">
        <v>349</v>
      </c>
      <c r="R7" s="1526">
        <v>6</v>
      </c>
      <c r="S7" s="1526">
        <v>0</v>
      </c>
      <c r="T7" s="1526">
        <v>0</v>
      </c>
      <c r="U7" s="2190">
        <v>3927</v>
      </c>
      <c r="V7" s="1528"/>
    </row>
    <row r="8" spans="1:22" s="1043" customFormat="1" ht="17.25" customHeight="1">
      <c r="A8" s="1523" t="s">
        <v>908</v>
      </c>
      <c r="B8" s="1524"/>
      <c r="C8" s="1524"/>
      <c r="D8" s="1529">
        <v>1880</v>
      </c>
      <c r="E8" s="1526">
        <v>1830</v>
      </c>
      <c r="F8" s="1526">
        <v>45</v>
      </c>
      <c r="G8" s="1526">
        <v>0</v>
      </c>
      <c r="H8" s="1526">
        <v>0</v>
      </c>
      <c r="I8" s="1527">
        <v>3755</v>
      </c>
      <c r="J8" s="1529">
        <v>2019</v>
      </c>
      <c r="K8" s="1526">
        <v>1623</v>
      </c>
      <c r="L8" s="1526">
        <v>54</v>
      </c>
      <c r="M8" s="1526">
        <v>0</v>
      </c>
      <c r="N8" s="1526">
        <v>0</v>
      </c>
      <c r="O8" s="1527">
        <v>3696</v>
      </c>
      <c r="P8" s="1529">
        <v>2126</v>
      </c>
      <c r="Q8" s="1526">
        <v>1510</v>
      </c>
      <c r="R8" s="1526">
        <v>62</v>
      </c>
      <c r="S8" s="1526">
        <v>0</v>
      </c>
      <c r="T8" s="1526">
        <v>0</v>
      </c>
      <c r="U8" s="2190">
        <v>3698</v>
      </c>
      <c r="V8" s="1528"/>
    </row>
    <row r="9" spans="1:22" s="1043" customFormat="1" ht="17.25" customHeight="1">
      <c r="A9" s="1523" t="s">
        <v>909</v>
      </c>
      <c r="B9" s="1524"/>
      <c r="C9" s="1524"/>
      <c r="D9" s="1804">
        <v>414</v>
      </c>
      <c r="E9" s="1805">
        <v>680</v>
      </c>
      <c r="F9" s="1805">
        <v>47</v>
      </c>
      <c r="G9" s="1805">
        <v>0</v>
      </c>
      <c r="H9" s="1805">
        <v>0</v>
      </c>
      <c r="I9" s="1527">
        <v>1141</v>
      </c>
      <c r="J9" s="1804">
        <v>424</v>
      </c>
      <c r="K9" s="1805">
        <v>690</v>
      </c>
      <c r="L9" s="1805">
        <v>42</v>
      </c>
      <c r="M9" s="1805">
        <v>0</v>
      </c>
      <c r="N9" s="1805">
        <v>0</v>
      </c>
      <c r="O9" s="1527">
        <v>1156</v>
      </c>
      <c r="P9" s="1804">
        <v>527</v>
      </c>
      <c r="Q9" s="1805">
        <v>704</v>
      </c>
      <c r="R9" s="1805">
        <v>33</v>
      </c>
      <c r="S9" s="1805">
        <v>0</v>
      </c>
      <c r="T9" s="1805">
        <v>0</v>
      </c>
      <c r="U9" s="2190">
        <v>1264</v>
      </c>
      <c r="V9" s="1528"/>
    </row>
    <row r="10" spans="1:22" s="1043" customFormat="1" ht="17.25" customHeight="1">
      <c r="A10" s="1523" t="s">
        <v>436</v>
      </c>
      <c r="B10" s="1524"/>
      <c r="C10" s="1524"/>
      <c r="D10" s="1529">
        <v>2543</v>
      </c>
      <c r="E10" s="1526">
        <v>1656</v>
      </c>
      <c r="F10" s="1526">
        <v>465</v>
      </c>
      <c r="G10" s="1526">
        <v>0</v>
      </c>
      <c r="H10" s="1526">
        <v>0</v>
      </c>
      <c r="I10" s="1527">
        <v>4664</v>
      </c>
      <c r="J10" s="1529">
        <v>2302</v>
      </c>
      <c r="K10" s="1526">
        <v>1711</v>
      </c>
      <c r="L10" s="1526">
        <v>471</v>
      </c>
      <c r="M10" s="1526">
        <v>0</v>
      </c>
      <c r="N10" s="1526">
        <v>0</v>
      </c>
      <c r="O10" s="1527">
        <v>4484</v>
      </c>
      <c r="P10" s="1529">
        <v>2093</v>
      </c>
      <c r="Q10" s="1526">
        <v>1638</v>
      </c>
      <c r="R10" s="1526">
        <v>465</v>
      </c>
      <c r="S10" s="1526">
        <v>0</v>
      </c>
      <c r="T10" s="1526">
        <v>0</v>
      </c>
      <c r="U10" s="2190">
        <v>4196</v>
      </c>
      <c r="V10" s="1528"/>
    </row>
    <row r="11" spans="1:22" s="1043" customFormat="1" ht="17.25" customHeight="1">
      <c r="A11" s="1523" t="s">
        <v>892</v>
      </c>
      <c r="B11" s="1524"/>
      <c r="C11" s="1524"/>
      <c r="D11" s="1529">
        <v>2424</v>
      </c>
      <c r="E11" s="1526">
        <v>1133</v>
      </c>
      <c r="F11" s="1526">
        <v>214</v>
      </c>
      <c r="G11" s="1526">
        <v>0</v>
      </c>
      <c r="H11" s="1526">
        <v>0</v>
      </c>
      <c r="I11" s="1527">
        <v>3771</v>
      </c>
      <c r="J11" s="1529">
        <v>2281</v>
      </c>
      <c r="K11" s="1526">
        <v>1025</v>
      </c>
      <c r="L11" s="1526">
        <v>214</v>
      </c>
      <c r="M11" s="1526">
        <v>0</v>
      </c>
      <c r="N11" s="1526">
        <v>0</v>
      </c>
      <c r="O11" s="1527">
        <v>3520</v>
      </c>
      <c r="P11" s="1529">
        <v>2200</v>
      </c>
      <c r="Q11" s="1526">
        <v>1151</v>
      </c>
      <c r="R11" s="1526">
        <v>212</v>
      </c>
      <c r="S11" s="1526">
        <v>0</v>
      </c>
      <c r="T11" s="1526">
        <v>0</v>
      </c>
      <c r="U11" s="2190">
        <v>3563</v>
      </c>
      <c r="V11" s="1528"/>
    </row>
    <row r="12" spans="1:22" s="1043" customFormat="1" ht="17.25" customHeight="1">
      <c r="A12" s="1523" t="s">
        <v>38</v>
      </c>
      <c r="B12" s="1524"/>
      <c r="C12" s="1524"/>
      <c r="D12" s="1529">
        <v>4022</v>
      </c>
      <c r="E12" s="1526">
        <v>2218</v>
      </c>
      <c r="F12" s="1526">
        <v>231</v>
      </c>
      <c r="G12" s="1526">
        <v>0</v>
      </c>
      <c r="H12" s="1526">
        <v>0</v>
      </c>
      <c r="I12" s="1527">
        <v>6471</v>
      </c>
      <c r="J12" s="1529">
        <v>3730</v>
      </c>
      <c r="K12" s="1526">
        <v>2221</v>
      </c>
      <c r="L12" s="1526">
        <v>214</v>
      </c>
      <c r="M12" s="1526">
        <v>0</v>
      </c>
      <c r="N12" s="1526">
        <v>0</v>
      </c>
      <c r="O12" s="1527">
        <v>6165</v>
      </c>
      <c r="P12" s="1529">
        <v>3516</v>
      </c>
      <c r="Q12" s="1526">
        <v>2065</v>
      </c>
      <c r="R12" s="1526">
        <v>231</v>
      </c>
      <c r="S12" s="1526">
        <v>0</v>
      </c>
      <c r="T12" s="1526">
        <v>0</v>
      </c>
      <c r="U12" s="2190">
        <v>5812</v>
      </c>
      <c r="V12" s="1528"/>
    </row>
    <row r="13" spans="1:22" s="1043" customFormat="1" ht="17.25" customHeight="1">
      <c r="A13" s="1523" t="s">
        <v>437</v>
      </c>
      <c r="B13" s="1524"/>
      <c r="C13" s="1524"/>
      <c r="D13" s="1529">
        <v>2032</v>
      </c>
      <c r="E13" s="1526">
        <v>729</v>
      </c>
      <c r="F13" s="1526">
        <v>43</v>
      </c>
      <c r="G13" s="1526">
        <v>0</v>
      </c>
      <c r="H13" s="1526">
        <v>0</v>
      </c>
      <c r="I13" s="1527">
        <v>2804</v>
      </c>
      <c r="J13" s="1529">
        <v>1903</v>
      </c>
      <c r="K13" s="1526">
        <v>743</v>
      </c>
      <c r="L13" s="1526">
        <v>39</v>
      </c>
      <c r="M13" s="1526">
        <v>0</v>
      </c>
      <c r="N13" s="1526">
        <v>0</v>
      </c>
      <c r="O13" s="1527">
        <v>2685</v>
      </c>
      <c r="P13" s="1529">
        <v>1918</v>
      </c>
      <c r="Q13" s="1526">
        <v>723</v>
      </c>
      <c r="R13" s="1526">
        <v>39</v>
      </c>
      <c r="S13" s="1526">
        <v>0</v>
      </c>
      <c r="T13" s="1526">
        <v>0</v>
      </c>
      <c r="U13" s="2190">
        <v>2680</v>
      </c>
      <c r="V13" s="1528"/>
    </row>
    <row r="14" spans="1:22" s="1043" customFormat="1" ht="17.25" customHeight="1">
      <c r="A14" s="1523" t="s">
        <v>438</v>
      </c>
      <c r="B14" s="1524"/>
      <c r="C14" s="1524"/>
      <c r="D14" s="1529">
        <v>2744</v>
      </c>
      <c r="E14" s="1526">
        <v>1687</v>
      </c>
      <c r="F14" s="1526">
        <v>42</v>
      </c>
      <c r="G14" s="1526">
        <v>0</v>
      </c>
      <c r="H14" s="1526">
        <v>0</v>
      </c>
      <c r="I14" s="1527">
        <v>4473</v>
      </c>
      <c r="J14" s="1529">
        <v>2765</v>
      </c>
      <c r="K14" s="1526">
        <v>1615</v>
      </c>
      <c r="L14" s="1526">
        <v>43</v>
      </c>
      <c r="M14" s="1526">
        <v>0</v>
      </c>
      <c r="N14" s="1526">
        <v>0</v>
      </c>
      <c r="O14" s="1527">
        <v>4423</v>
      </c>
      <c r="P14" s="1529">
        <v>2790</v>
      </c>
      <c r="Q14" s="1526">
        <v>913</v>
      </c>
      <c r="R14" s="1526">
        <v>45</v>
      </c>
      <c r="S14" s="1526">
        <v>0</v>
      </c>
      <c r="T14" s="1526">
        <v>0</v>
      </c>
      <c r="U14" s="2190">
        <v>3748</v>
      </c>
      <c r="V14" s="1528"/>
    </row>
    <row r="15" spans="1:22" s="1043" customFormat="1" ht="17.25" customHeight="1">
      <c r="A15" s="1523" t="s">
        <v>439</v>
      </c>
      <c r="B15" s="1524"/>
      <c r="C15" s="1524"/>
      <c r="D15" s="1529">
        <v>2414</v>
      </c>
      <c r="E15" s="1526">
        <v>2024</v>
      </c>
      <c r="F15" s="1526">
        <v>109</v>
      </c>
      <c r="G15" s="1526">
        <v>7</v>
      </c>
      <c r="H15" s="1526">
        <v>0</v>
      </c>
      <c r="I15" s="1527">
        <v>4554</v>
      </c>
      <c r="J15" s="1529">
        <v>2376</v>
      </c>
      <c r="K15" s="1526">
        <v>1792</v>
      </c>
      <c r="L15" s="1526">
        <v>105</v>
      </c>
      <c r="M15" s="1526">
        <v>51</v>
      </c>
      <c r="N15" s="1526">
        <v>0</v>
      </c>
      <c r="O15" s="1527">
        <v>4324</v>
      </c>
      <c r="P15" s="1529">
        <v>2812</v>
      </c>
      <c r="Q15" s="1526">
        <v>1753</v>
      </c>
      <c r="R15" s="1526">
        <v>97</v>
      </c>
      <c r="S15" s="1526">
        <v>17</v>
      </c>
      <c r="T15" s="1526">
        <v>0</v>
      </c>
      <c r="U15" s="2190">
        <v>4679</v>
      </c>
      <c r="V15" s="1528"/>
    </row>
    <row r="16" spans="1:22" s="1043" customFormat="1" ht="17.25" customHeight="1">
      <c r="A16" s="1523" t="s">
        <v>24</v>
      </c>
      <c r="B16" s="1524"/>
      <c r="C16" s="1524"/>
      <c r="D16" s="1529">
        <v>1497</v>
      </c>
      <c r="E16" s="1526">
        <v>811</v>
      </c>
      <c r="F16" s="1526">
        <v>259</v>
      </c>
      <c r="G16" s="1526">
        <v>0</v>
      </c>
      <c r="H16" s="1526">
        <v>0</v>
      </c>
      <c r="I16" s="1527">
        <v>2567</v>
      </c>
      <c r="J16" s="1529">
        <v>1511</v>
      </c>
      <c r="K16" s="1526">
        <v>681</v>
      </c>
      <c r="L16" s="1526">
        <v>259</v>
      </c>
      <c r="M16" s="1526">
        <v>0</v>
      </c>
      <c r="N16" s="1526">
        <v>0</v>
      </c>
      <c r="O16" s="1527">
        <v>2451</v>
      </c>
      <c r="P16" s="1529">
        <v>1511</v>
      </c>
      <c r="Q16" s="1526">
        <v>686</v>
      </c>
      <c r="R16" s="1526">
        <v>285</v>
      </c>
      <c r="S16" s="1526">
        <v>0</v>
      </c>
      <c r="T16" s="1526">
        <v>0</v>
      </c>
      <c r="U16" s="2190">
        <v>2482</v>
      </c>
      <c r="V16" s="1528"/>
    </row>
    <row r="17" spans="1:22" s="1043" customFormat="1" ht="17.25" customHeight="1">
      <c r="A17" s="1523" t="s">
        <v>440</v>
      </c>
      <c r="B17" s="1524"/>
      <c r="C17" s="1524"/>
      <c r="D17" s="1529">
        <v>21698</v>
      </c>
      <c r="E17" s="1526">
        <v>2014</v>
      </c>
      <c r="F17" s="1526">
        <v>886</v>
      </c>
      <c r="G17" s="1526">
        <v>82368</v>
      </c>
      <c r="H17" s="1526">
        <v>748</v>
      </c>
      <c r="I17" s="1527">
        <v>107714</v>
      </c>
      <c r="J17" s="1529">
        <v>22259</v>
      </c>
      <c r="K17" s="1526">
        <v>1829</v>
      </c>
      <c r="L17" s="1526">
        <v>919</v>
      </c>
      <c r="M17" s="1526">
        <v>76261</v>
      </c>
      <c r="N17" s="1526">
        <v>774</v>
      </c>
      <c r="O17" s="1527">
        <v>102042</v>
      </c>
      <c r="P17" s="1529">
        <v>22090</v>
      </c>
      <c r="Q17" s="1526">
        <v>1440</v>
      </c>
      <c r="R17" s="1526">
        <v>865</v>
      </c>
      <c r="S17" s="1526">
        <v>66450</v>
      </c>
      <c r="T17" s="1526">
        <v>679</v>
      </c>
      <c r="U17" s="2190">
        <v>91524</v>
      </c>
      <c r="V17" s="1528"/>
    </row>
    <row r="18" spans="1:22" s="1043" customFormat="1" ht="20.100000000000001" customHeight="1">
      <c r="A18" s="1531" t="s">
        <v>893</v>
      </c>
      <c r="B18" s="1524"/>
      <c r="C18" s="1524"/>
      <c r="D18" s="1529">
        <v>8296</v>
      </c>
      <c r="E18" s="1526">
        <v>992</v>
      </c>
      <c r="F18" s="1526">
        <v>32</v>
      </c>
      <c r="G18" s="1526">
        <v>58</v>
      </c>
      <c r="H18" s="1526">
        <v>0</v>
      </c>
      <c r="I18" s="1527">
        <v>9378</v>
      </c>
      <c r="J18" s="1529">
        <v>7942</v>
      </c>
      <c r="K18" s="1526">
        <v>898</v>
      </c>
      <c r="L18" s="1526">
        <v>34</v>
      </c>
      <c r="M18" s="1526">
        <v>59</v>
      </c>
      <c r="N18" s="1526">
        <v>0</v>
      </c>
      <c r="O18" s="1527">
        <v>8933</v>
      </c>
      <c r="P18" s="1529">
        <v>7746</v>
      </c>
      <c r="Q18" s="1526">
        <v>814</v>
      </c>
      <c r="R18" s="1526">
        <v>29</v>
      </c>
      <c r="S18" s="1526">
        <v>61</v>
      </c>
      <c r="T18" s="1526">
        <v>0</v>
      </c>
      <c r="U18" s="2190">
        <v>8650</v>
      </c>
      <c r="V18" s="1528"/>
    </row>
    <row r="19" spans="1:22" s="1043" customFormat="1" ht="17.25" customHeight="1">
      <c r="A19" s="1523" t="s">
        <v>441</v>
      </c>
      <c r="B19" s="1524"/>
      <c r="C19" s="1524"/>
      <c r="D19" s="1529">
        <v>1385</v>
      </c>
      <c r="E19" s="1526">
        <v>902</v>
      </c>
      <c r="F19" s="1526">
        <v>312</v>
      </c>
      <c r="G19" s="1526">
        <v>0</v>
      </c>
      <c r="H19" s="1526">
        <v>2</v>
      </c>
      <c r="I19" s="1527">
        <v>2601</v>
      </c>
      <c r="J19" s="1529">
        <v>1220</v>
      </c>
      <c r="K19" s="1526">
        <v>771</v>
      </c>
      <c r="L19" s="1526">
        <v>303</v>
      </c>
      <c r="M19" s="1526">
        <v>0</v>
      </c>
      <c r="N19" s="1526">
        <v>2</v>
      </c>
      <c r="O19" s="1527">
        <v>2296</v>
      </c>
      <c r="P19" s="1529">
        <v>1174</v>
      </c>
      <c r="Q19" s="1526">
        <v>721</v>
      </c>
      <c r="R19" s="1526">
        <v>320</v>
      </c>
      <c r="S19" s="1526">
        <v>0</v>
      </c>
      <c r="T19" s="1526">
        <v>0</v>
      </c>
      <c r="U19" s="2190">
        <v>2215</v>
      </c>
      <c r="V19" s="1528"/>
    </row>
    <row r="20" spans="1:22" s="1043" customFormat="1" ht="17.25" customHeight="1">
      <c r="A20" s="1532" t="s">
        <v>442</v>
      </c>
      <c r="B20" s="1524"/>
      <c r="C20" s="1524"/>
      <c r="D20" s="1529">
        <v>2635</v>
      </c>
      <c r="E20" s="1526">
        <v>893</v>
      </c>
      <c r="F20" s="1526">
        <v>6</v>
      </c>
      <c r="G20" s="1526">
        <v>15</v>
      </c>
      <c r="H20" s="1526">
        <v>0</v>
      </c>
      <c r="I20" s="1527">
        <v>3549</v>
      </c>
      <c r="J20" s="1529">
        <v>2545</v>
      </c>
      <c r="K20" s="1526">
        <v>1290</v>
      </c>
      <c r="L20" s="1526">
        <v>7</v>
      </c>
      <c r="M20" s="1526">
        <v>5</v>
      </c>
      <c r="N20" s="1526">
        <v>0</v>
      </c>
      <c r="O20" s="1527">
        <v>3847</v>
      </c>
      <c r="P20" s="1529">
        <v>2473</v>
      </c>
      <c r="Q20" s="1526">
        <v>1325</v>
      </c>
      <c r="R20" s="1526">
        <v>7</v>
      </c>
      <c r="S20" s="1526">
        <v>8</v>
      </c>
      <c r="T20" s="1526">
        <v>0</v>
      </c>
      <c r="U20" s="2190">
        <v>3813</v>
      </c>
      <c r="V20" s="1528"/>
    </row>
    <row r="21" spans="1:22" s="1043" customFormat="1" ht="17.25" customHeight="1">
      <c r="A21" s="1532" t="s">
        <v>443</v>
      </c>
      <c r="B21" s="1524"/>
      <c r="C21" s="1524"/>
      <c r="D21" s="1529">
        <v>4277</v>
      </c>
      <c r="E21" s="1526">
        <v>1242</v>
      </c>
      <c r="F21" s="1526">
        <v>281</v>
      </c>
      <c r="G21" s="1526">
        <v>189</v>
      </c>
      <c r="H21" s="1526">
        <v>0</v>
      </c>
      <c r="I21" s="1527">
        <v>5989</v>
      </c>
      <c r="J21" s="1529">
        <v>4511</v>
      </c>
      <c r="K21" s="1526">
        <v>1106</v>
      </c>
      <c r="L21" s="1526">
        <v>275</v>
      </c>
      <c r="M21" s="1526">
        <v>7</v>
      </c>
      <c r="N21" s="1526">
        <v>0</v>
      </c>
      <c r="O21" s="1527">
        <v>5899</v>
      </c>
      <c r="P21" s="1529">
        <v>4485</v>
      </c>
      <c r="Q21" s="1526">
        <v>1193</v>
      </c>
      <c r="R21" s="1526">
        <v>294</v>
      </c>
      <c r="S21" s="1526">
        <v>3</v>
      </c>
      <c r="T21" s="1526">
        <v>0</v>
      </c>
      <c r="U21" s="2190">
        <v>5975</v>
      </c>
      <c r="V21" s="1528"/>
    </row>
    <row r="22" spans="1:22" s="1043" customFormat="1" ht="17.25" customHeight="1">
      <c r="A22" s="1532" t="s">
        <v>39</v>
      </c>
      <c r="B22" s="1524"/>
      <c r="C22" s="1524"/>
      <c r="D22" s="1529">
        <v>4957</v>
      </c>
      <c r="E22" s="1526">
        <v>1439</v>
      </c>
      <c r="F22" s="1526">
        <v>18</v>
      </c>
      <c r="G22" s="1526">
        <v>17351</v>
      </c>
      <c r="H22" s="1526">
        <v>0</v>
      </c>
      <c r="I22" s="1527">
        <v>23765</v>
      </c>
      <c r="J22" s="1529">
        <v>5024</v>
      </c>
      <c r="K22" s="1526">
        <v>1471</v>
      </c>
      <c r="L22" s="1526">
        <v>17</v>
      </c>
      <c r="M22" s="1526">
        <v>16587</v>
      </c>
      <c r="N22" s="1526">
        <v>0</v>
      </c>
      <c r="O22" s="1527">
        <v>23099</v>
      </c>
      <c r="P22" s="1529">
        <v>4715</v>
      </c>
      <c r="Q22" s="1526">
        <v>1287</v>
      </c>
      <c r="R22" s="1526">
        <v>23</v>
      </c>
      <c r="S22" s="1526">
        <v>14716</v>
      </c>
      <c r="T22" s="1526">
        <v>0</v>
      </c>
      <c r="U22" s="2190">
        <v>20741</v>
      </c>
      <c r="V22" s="1528"/>
    </row>
    <row r="23" spans="1:22" s="1043" customFormat="1" ht="17.25" customHeight="1">
      <c r="A23" s="1532" t="s">
        <v>8</v>
      </c>
      <c r="B23" s="1524"/>
      <c r="C23" s="1524"/>
      <c r="D23" s="1533">
        <v>2347</v>
      </c>
      <c r="E23" s="1534">
        <v>0</v>
      </c>
      <c r="F23" s="1534">
        <v>709</v>
      </c>
      <c r="G23" s="1534">
        <v>760</v>
      </c>
      <c r="H23" s="1534">
        <v>12</v>
      </c>
      <c r="I23" s="1535">
        <v>3828</v>
      </c>
      <c r="J23" s="1533">
        <v>2032</v>
      </c>
      <c r="K23" s="1534">
        <v>0</v>
      </c>
      <c r="L23" s="1534">
        <v>648</v>
      </c>
      <c r="M23" s="1534">
        <v>719</v>
      </c>
      <c r="N23" s="1534">
        <v>0</v>
      </c>
      <c r="O23" s="1535">
        <v>3399</v>
      </c>
      <c r="P23" s="1533">
        <v>2350</v>
      </c>
      <c r="Q23" s="1534">
        <v>19</v>
      </c>
      <c r="R23" s="1534">
        <v>621</v>
      </c>
      <c r="S23" s="1534">
        <v>557</v>
      </c>
      <c r="T23" s="1534">
        <v>0</v>
      </c>
      <c r="U23" s="1638">
        <v>3547</v>
      </c>
      <c r="V23" s="1528"/>
    </row>
    <row r="24" spans="1:22" s="1043" customFormat="1" ht="20.100000000000001" customHeight="1" thickBot="1">
      <c r="A24" s="1639" t="s">
        <v>894</v>
      </c>
      <c r="B24" s="1537"/>
      <c r="C24" s="1538"/>
      <c r="D24" s="1539">
        <v>69306</v>
      </c>
      <c r="E24" s="1540">
        <v>20549</v>
      </c>
      <c r="F24" s="1540">
        <v>3707</v>
      </c>
      <c r="G24" s="1540">
        <v>100748</v>
      </c>
      <c r="H24" s="1540">
        <v>762</v>
      </c>
      <c r="I24" s="1541">
        <v>195072</v>
      </c>
      <c r="J24" s="1539">
        <v>68616</v>
      </c>
      <c r="K24" s="1540">
        <v>19751</v>
      </c>
      <c r="L24" s="1540">
        <v>3652</v>
      </c>
      <c r="M24" s="1540">
        <v>93689</v>
      </c>
      <c r="N24" s="1540">
        <v>776</v>
      </c>
      <c r="O24" s="1541">
        <v>186484</v>
      </c>
      <c r="P24" s="1539">
        <v>68098</v>
      </c>
      <c r="Q24" s="1540">
        <v>18291</v>
      </c>
      <c r="R24" s="1540">
        <v>3634</v>
      </c>
      <c r="S24" s="1540">
        <v>81812</v>
      </c>
      <c r="T24" s="1540">
        <v>679</v>
      </c>
      <c r="U24" s="1541">
        <v>172514</v>
      </c>
      <c r="V24" s="1528"/>
    </row>
    <row r="25" spans="1:22" s="1044" customFormat="1" ht="17.25" customHeight="1" thickBot="1">
      <c r="A25" s="1542"/>
      <c r="B25" s="1542"/>
      <c r="C25" s="1542"/>
      <c r="D25" s="1543"/>
      <c r="E25" s="1543"/>
      <c r="F25" s="1543"/>
      <c r="G25" s="1543"/>
      <c r="H25" s="1543"/>
      <c r="I25" s="1543"/>
      <c r="J25" s="1543"/>
      <c r="K25" s="1543"/>
      <c r="L25" s="1543"/>
      <c r="M25" s="1543"/>
      <c r="N25" s="1543"/>
      <c r="O25" s="1543"/>
      <c r="P25" s="1543"/>
      <c r="Q25" s="1543"/>
      <c r="R25" s="1543"/>
      <c r="S25" s="1543"/>
      <c r="T25" s="1543"/>
      <c r="U25" s="1543"/>
      <c r="V25" s="1524"/>
    </row>
    <row r="26" spans="1:22" s="1042" customFormat="1" ht="17.25" customHeight="1" thickBot="1">
      <c r="A26" s="1516"/>
      <c r="B26" s="1516"/>
      <c r="C26" s="1517"/>
      <c r="D26" s="2534">
        <v>2016</v>
      </c>
      <c r="E26" s="2535"/>
      <c r="F26" s="2535"/>
      <c r="G26" s="2535"/>
      <c r="H26" s="2535"/>
      <c r="I26" s="2535"/>
      <c r="J26" s="2535"/>
      <c r="K26" s="2535"/>
      <c r="L26" s="2535"/>
      <c r="M26" s="2535"/>
      <c r="N26" s="2535"/>
      <c r="O26" s="2535"/>
      <c r="P26" s="2535"/>
      <c r="Q26" s="2535"/>
      <c r="R26" s="2535"/>
      <c r="S26" s="2535"/>
      <c r="T26" s="2535"/>
      <c r="U26" s="2536"/>
      <c r="V26" s="1518"/>
    </row>
    <row r="27" spans="1:22" ht="17.25" customHeight="1" thickBot="1">
      <c r="A27" s="1516"/>
      <c r="B27" s="1516"/>
      <c r="C27" s="1517"/>
      <c r="D27" s="2539" t="s">
        <v>2</v>
      </c>
      <c r="E27" s="2540"/>
      <c r="F27" s="2540"/>
      <c r="G27" s="2540"/>
      <c r="H27" s="2540"/>
      <c r="I27" s="2541"/>
      <c r="J27" s="2529" t="s">
        <v>3</v>
      </c>
      <c r="K27" s="2530"/>
      <c r="L27" s="2530"/>
      <c r="M27" s="2530"/>
      <c r="N27" s="2530"/>
      <c r="O27" s="2542"/>
      <c r="P27" s="2539" t="s">
        <v>4</v>
      </c>
      <c r="Q27" s="2540"/>
      <c r="R27" s="2540"/>
      <c r="S27" s="2540"/>
      <c r="T27" s="2540"/>
      <c r="U27" s="2541"/>
      <c r="V27" s="1519"/>
    </row>
    <row r="28" spans="1:22" ht="20.100000000000001" customHeight="1" thickBot="1">
      <c r="A28" s="1544"/>
      <c r="B28" s="1545"/>
      <c r="C28" s="1546"/>
      <c r="D28" s="2531" t="s">
        <v>874</v>
      </c>
      <c r="E28" s="2532"/>
      <c r="F28" s="2532"/>
      <c r="G28" s="2532"/>
      <c r="H28" s="2532"/>
      <c r="I28" s="2532"/>
      <c r="J28" s="2532"/>
      <c r="K28" s="2532"/>
      <c r="L28" s="2532"/>
      <c r="M28" s="2532"/>
      <c r="N28" s="2532"/>
      <c r="O28" s="2532"/>
      <c r="P28" s="2532"/>
      <c r="Q28" s="2532"/>
      <c r="R28" s="2532"/>
      <c r="S28" s="2532"/>
      <c r="T28" s="2532"/>
      <c r="U28" s="2533"/>
      <c r="V28" s="1519"/>
    </row>
    <row r="29" spans="1:22" ht="35.1" customHeight="1" thickBot="1">
      <c r="A29" s="2537" t="s">
        <v>712</v>
      </c>
      <c r="B29" s="2537"/>
      <c r="C29" s="2538"/>
      <c r="D29" s="1520" t="s">
        <v>448</v>
      </c>
      <c r="E29" s="1521" t="s">
        <v>601</v>
      </c>
      <c r="F29" s="1521" t="s">
        <v>8</v>
      </c>
      <c r="G29" s="1521" t="s">
        <v>593</v>
      </c>
      <c r="H29" s="1521" t="s">
        <v>711</v>
      </c>
      <c r="I29" s="1522" t="s">
        <v>5</v>
      </c>
      <c r="J29" s="1520" t="s">
        <v>448</v>
      </c>
      <c r="K29" s="1521" t="s">
        <v>601</v>
      </c>
      <c r="L29" s="1521" t="s">
        <v>8</v>
      </c>
      <c r="M29" s="1521" t="s">
        <v>593</v>
      </c>
      <c r="N29" s="1521" t="s">
        <v>711</v>
      </c>
      <c r="O29" s="1522" t="s">
        <v>5</v>
      </c>
      <c r="P29" s="1520" t="s">
        <v>448</v>
      </c>
      <c r="Q29" s="1521" t="s">
        <v>601</v>
      </c>
      <c r="R29" s="1521" t="s">
        <v>8</v>
      </c>
      <c r="S29" s="1521" t="s">
        <v>593</v>
      </c>
      <c r="T29" s="1521" t="s">
        <v>711</v>
      </c>
      <c r="U29" s="1522" t="s">
        <v>5</v>
      </c>
      <c r="V29" s="1519"/>
    </row>
    <row r="30" spans="1:22" s="1043" customFormat="1" ht="17.25" customHeight="1">
      <c r="A30" s="1523" t="s">
        <v>435</v>
      </c>
      <c r="B30" s="1524"/>
      <c r="C30" s="1524"/>
      <c r="D30" s="1525">
        <v>3688</v>
      </c>
      <c r="E30" s="1526">
        <v>227</v>
      </c>
      <c r="F30" s="1526">
        <v>6</v>
      </c>
      <c r="G30" s="1526">
        <v>0</v>
      </c>
      <c r="H30" s="1526">
        <v>0</v>
      </c>
      <c r="I30" s="2072">
        <v>3921</v>
      </c>
      <c r="J30" s="1525">
        <v>3604</v>
      </c>
      <c r="K30" s="1526">
        <v>238</v>
      </c>
      <c r="L30" s="1526">
        <v>6</v>
      </c>
      <c r="M30" s="1526">
        <v>0</v>
      </c>
      <c r="N30" s="1526">
        <v>0</v>
      </c>
      <c r="O30" s="1775">
        <v>3848</v>
      </c>
      <c r="P30" s="1525">
        <v>3586</v>
      </c>
      <c r="Q30" s="1526">
        <v>190</v>
      </c>
      <c r="R30" s="1526">
        <v>6</v>
      </c>
      <c r="S30" s="1526">
        <v>0</v>
      </c>
      <c r="T30" s="1526">
        <v>0</v>
      </c>
      <c r="U30" s="1775">
        <v>3782</v>
      </c>
      <c r="V30" s="1528"/>
    </row>
    <row r="31" spans="1:22" s="1043" customFormat="1" ht="17.25" customHeight="1">
      <c r="A31" s="1523" t="s">
        <v>908</v>
      </c>
      <c r="B31" s="1524"/>
      <c r="C31" s="1524"/>
      <c r="D31" s="1529">
        <v>2559</v>
      </c>
      <c r="E31" s="1526">
        <v>1269</v>
      </c>
      <c r="F31" s="1526">
        <v>58</v>
      </c>
      <c r="G31" s="1526">
        <v>0</v>
      </c>
      <c r="H31" s="1526">
        <v>0</v>
      </c>
      <c r="I31" s="2072">
        <v>3886</v>
      </c>
      <c r="J31" s="1529">
        <v>2911</v>
      </c>
      <c r="K31" s="1526">
        <v>1572</v>
      </c>
      <c r="L31" s="1526">
        <v>64</v>
      </c>
      <c r="M31" s="1526">
        <v>0</v>
      </c>
      <c r="N31" s="1526">
        <v>0</v>
      </c>
      <c r="O31" s="1895">
        <v>4547</v>
      </c>
      <c r="P31" s="1529">
        <v>3203.5037506400004</v>
      </c>
      <c r="Q31" s="1526">
        <v>1661.3792183600001</v>
      </c>
      <c r="R31" s="1526">
        <v>62.498688669999993</v>
      </c>
      <c r="S31" s="1526">
        <v>0</v>
      </c>
      <c r="T31" s="1526">
        <v>0</v>
      </c>
      <c r="U31" s="1530">
        <v>4927.3816576700001</v>
      </c>
      <c r="V31" s="1528"/>
    </row>
    <row r="32" spans="1:22" s="1043" customFormat="1" ht="17.25" customHeight="1">
      <c r="A32" s="1523" t="s">
        <v>909</v>
      </c>
      <c r="B32" s="1524"/>
      <c r="C32" s="1524"/>
      <c r="D32" s="1804">
        <v>317</v>
      </c>
      <c r="E32" s="1805">
        <v>738</v>
      </c>
      <c r="F32" s="1805">
        <v>34</v>
      </c>
      <c r="G32" s="1805">
        <v>0</v>
      </c>
      <c r="H32" s="1805">
        <v>0</v>
      </c>
      <c r="I32" s="2072">
        <v>1089</v>
      </c>
      <c r="J32" s="1804">
        <v>357</v>
      </c>
      <c r="K32" s="1805">
        <v>493</v>
      </c>
      <c r="L32" s="1805">
        <v>30</v>
      </c>
      <c r="M32" s="1805">
        <v>0</v>
      </c>
      <c r="N32" s="1805">
        <v>0</v>
      </c>
      <c r="O32" s="1895">
        <v>880</v>
      </c>
      <c r="P32" s="1804">
        <v>494</v>
      </c>
      <c r="Q32" s="1805">
        <v>397</v>
      </c>
      <c r="R32" s="1805">
        <v>34</v>
      </c>
      <c r="S32" s="1805">
        <v>0</v>
      </c>
      <c r="T32" s="1805">
        <v>0</v>
      </c>
      <c r="U32" s="1530">
        <v>925</v>
      </c>
      <c r="V32" s="1528"/>
    </row>
    <row r="33" spans="1:22" s="1043" customFormat="1" ht="17.25" customHeight="1">
      <c r="A33" s="1523" t="s">
        <v>436</v>
      </c>
      <c r="B33" s="1524"/>
      <c r="C33" s="1524"/>
      <c r="D33" s="1529">
        <v>2240</v>
      </c>
      <c r="E33" s="1526">
        <v>1660</v>
      </c>
      <c r="F33" s="1526">
        <v>452</v>
      </c>
      <c r="G33" s="1526">
        <v>0</v>
      </c>
      <c r="H33" s="1526">
        <v>0</v>
      </c>
      <c r="I33" s="2072">
        <v>4352</v>
      </c>
      <c r="J33" s="1529">
        <v>2071</v>
      </c>
      <c r="K33" s="1526">
        <v>1901</v>
      </c>
      <c r="L33" s="1526">
        <v>380</v>
      </c>
      <c r="M33" s="1526">
        <v>0</v>
      </c>
      <c r="N33" s="1526">
        <v>0</v>
      </c>
      <c r="O33" s="1895">
        <v>4352</v>
      </c>
      <c r="P33" s="1529">
        <v>1979</v>
      </c>
      <c r="Q33" s="1526">
        <v>1944</v>
      </c>
      <c r="R33" s="1526">
        <v>374</v>
      </c>
      <c r="S33" s="1526">
        <v>0</v>
      </c>
      <c r="T33" s="1526">
        <v>0</v>
      </c>
      <c r="U33" s="1530">
        <v>4297</v>
      </c>
      <c r="V33" s="1528"/>
    </row>
    <row r="34" spans="1:22" s="1043" customFormat="1" ht="17.25" customHeight="1">
      <c r="A34" s="1523" t="s">
        <v>892</v>
      </c>
      <c r="B34" s="1524"/>
      <c r="C34" s="1524"/>
      <c r="D34" s="1529">
        <v>2249</v>
      </c>
      <c r="E34" s="1526">
        <v>1122</v>
      </c>
      <c r="F34" s="1526">
        <v>210</v>
      </c>
      <c r="G34" s="1526">
        <v>0</v>
      </c>
      <c r="H34" s="1526">
        <v>0</v>
      </c>
      <c r="I34" s="2072">
        <v>3581</v>
      </c>
      <c r="J34" s="1529">
        <v>2226</v>
      </c>
      <c r="K34" s="1526">
        <v>1186</v>
      </c>
      <c r="L34" s="1526">
        <v>207</v>
      </c>
      <c r="M34" s="1526">
        <v>0</v>
      </c>
      <c r="N34" s="1526">
        <v>0</v>
      </c>
      <c r="O34" s="1895">
        <v>3619</v>
      </c>
      <c r="P34" s="1529">
        <v>2179</v>
      </c>
      <c r="Q34" s="1526">
        <v>1191</v>
      </c>
      <c r="R34" s="1526">
        <v>210</v>
      </c>
      <c r="S34" s="1526">
        <v>0</v>
      </c>
      <c r="T34" s="1526">
        <v>0</v>
      </c>
      <c r="U34" s="1530">
        <v>3580</v>
      </c>
      <c r="V34" s="1528"/>
    </row>
    <row r="35" spans="1:22" s="1043" customFormat="1" ht="17.25" customHeight="1">
      <c r="A35" s="1523" t="s">
        <v>38</v>
      </c>
      <c r="B35" s="1524"/>
      <c r="C35" s="1524"/>
      <c r="D35" s="1529">
        <v>3765</v>
      </c>
      <c r="E35" s="1526">
        <v>1921</v>
      </c>
      <c r="F35" s="1526">
        <v>258</v>
      </c>
      <c r="G35" s="1526">
        <v>0</v>
      </c>
      <c r="H35" s="1526">
        <v>0</v>
      </c>
      <c r="I35" s="2072">
        <v>5944</v>
      </c>
      <c r="J35" s="1529">
        <v>3615</v>
      </c>
      <c r="K35" s="1526">
        <v>1968</v>
      </c>
      <c r="L35" s="1526">
        <v>250</v>
      </c>
      <c r="M35" s="1526">
        <v>0</v>
      </c>
      <c r="N35" s="1526">
        <v>0</v>
      </c>
      <c r="O35" s="1895">
        <v>5833</v>
      </c>
      <c r="P35" s="1529">
        <v>3641</v>
      </c>
      <c r="Q35" s="1526">
        <v>2125</v>
      </c>
      <c r="R35" s="1526">
        <v>266</v>
      </c>
      <c r="S35" s="1526">
        <v>0</v>
      </c>
      <c r="T35" s="1526">
        <v>0</v>
      </c>
      <c r="U35" s="1530">
        <v>6032</v>
      </c>
      <c r="V35" s="1528"/>
    </row>
    <row r="36" spans="1:22" s="1043" customFormat="1" ht="17.25" customHeight="1">
      <c r="A36" s="1523" t="s">
        <v>437</v>
      </c>
      <c r="B36" s="1524"/>
      <c r="C36" s="1524"/>
      <c r="D36" s="1529">
        <v>1832</v>
      </c>
      <c r="E36" s="1526">
        <v>652</v>
      </c>
      <c r="F36" s="1526">
        <v>46</v>
      </c>
      <c r="G36" s="1526">
        <v>0</v>
      </c>
      <c r="H36" s="1526">
        <v>0</v>
      </c>
      <c r="I36" s="2072">
        <v>2530</v>
      </c>
      <c r="J36" s="1529">
        <v>1819</v>
      </c>
      <c r="K36" s="1526">
        <v>628</v>
      </c>
      <c r="L36" s="1526">
        <v>53</v>
      </c>
      <c r="M36" s="1526">
        <v>0</v>
      </c>
      <c r="N36" s="1526">
        <v>0</v>
      </c>
      <c r="O36" s="1895">
        <v>2500</v>
      </c>
      <c r="P36" s="1529">
        <v>1735</v>
      </c>
      <c r="Q36" s="1526">
        <v>634</v>
      </c>
      <c r="R36" s="1526">
        <v>55</v>
      </c>
      <c r="S36" s="1526">
        <v>0</v>
      </c>
      <c r="T36" s="1526">
        <v>0</v>
      </c>
      <c r="U36" s="1530">
        <v>2424</v>
      </c>
      <c r="V36" s="1528"/>
    </row>
    <row r="37" spans="1:22" s="1043" customFormat="1" ht="17.25" customHeight="1">
      <c r="A37" s="1523" t="s">
        <v>438</v>
      </c>
      <c r="B37" s="1524"/>
      <c r="C37" s="1524"/>
      <c r="D37" s="1529">
        <v>2695</v>
      </c>
      <c r="E37" s="1526">
        <v>1106</v>
      </c>
      <c r="F37" s="1526">
        <v>45</v>
      </c>
      <c r="G37" s="1526">
        <v>0</v>
      </c>
      <c r="H37" s="1526">
        <v>0</v>
      </c>
      <c r="I37" s="2072">
        <v>3846</v>
      </c>
      <c r="J37" s="1529">
        <v>3159</v>
      </c>
      <c r="K37" s="1526">
        <v>785</v>
      </c>
      <c r="L37" s="1526">
        <v>46</v>
      </c>
      <c r="M37" s="1526">
        <v>0</v>
      </c>
      <c r="N37" s="1526">
        <v>0</v>
      </c>
      <c r="O37" s="1895">
        <v>3990</v>
      </c>
      <c r="P37" s="1529">
        <v>3094</v>
      </c>
      <c r="Q37" s="1526">
        <v>851</v>
      </c>
      <c r="R37" s="1526">
        <v>51</v>
      </c>
      <c r="S37" s="1526">
        <v>0</v>
      </c>
      <c r="T37" s="1526">
        <v>0</v>
      </c>
      <c r="U37" s="1530">
        <v>3996</v>
      </c>
      <c r="V37" s="1528"/>
    </row>
    <row r="38" spans="1:22" s="1043" customFormat="1" ht="17.25" customHeight="1">
      <c r="A38" s="1523" t="s">
        <v>439</v>
      </c>
      <c r="B38" s="1524"/>
      <c r="C38" s="1524"/>
      <c r="D38" s="1529">
        <v>2426</v>
      </c>
      <c r="E38" s="1526">
        <v>1631</v>
      </c>
      <c r="F38" s="1526">
        <v>94</v>
      </c>
      <c r="G38" s="1526">
        <v>0</v>
      </c>
      <c r="H38" s="1526">
        <v>0</v>
      </c>
      <c r="I38" s="2072">
        <v>4151</v>
      </c>
      <c r="J38" s="1529">
        <v>1886</v>
      </c>
      <c r="K38" s="1526">
        <v>1596</v>
      </c>
      <c r="L38" s="1526">
        <v>75</v>
      </c>
      <c r="M38" s="1526">
        <v>0</v>
      </c>
      <c r="N38" s="1526">
        <v>0</v>
      </c>
      <c r="O38" s="1895">
        <v>3557</v>
      </c>
      <c r="P38" s="1529">
        <v>2062</v>
      </c>
      <c r="Q38" s="1526">
        <v>1573</v>
      </c>
      <c r="R38" s="1526">
        <v>79</v>
      </c>
      <c r="S38" s="1526">
        <v>0</v>
      </c>
      <c r="T38" s="1526">
        <v>0</v>
      </c>
      <c r="U38" s="1530">
        <v>3714</v>
      </c>
      <c r="V38" s="1528"/>
    </row>
    <row r="39" spans="1:22" s="1043" customFormat="1" ht="17.25" customHeight="1">
      <c r="A39" s="1523" t="s">
        <v>24</v>
      </c>
      <c r="B39" s="1524"/>
      <c r="C39" s="1524"/>
      <c r="D39" s="1529">
        <v>1467</v>
      </c>
      <c r="E39" s="1526">
        <v>652</v>
      </c>
      <c r="F39" s="1526">
        <v>283</v>
      </c>
      <c r="G39" s="1526">
        <v>0</v>
      </c>
      <c r="H39" s="1526">
        <v>0</v>
      </c>
      <c r="I39" s="2072">
        <v>2402</v>
      </c>
      <c r="J39" s="1529">
        <v>1416</v>
      </c>
      <c r="K39" s="1526">
        <v>631</v>
      </c>
      <c r="L39" s="1526">
        <v>279</v>
      </c>
      <c r="M39" s="1526">
        <v>0</v>
      </c>
      <c r="N39" s="1526">
        <v>0</v>
      </c>
      <c r="O39" s="1895">
        <v>2326</v>
      </c>
      <c r="P39" s="1529">
        <v>1321</v>
      </c>
      <c r="Q39" s="1526">
        <v>522</v>
      </c>
      <c r="R39" s="1526">
        <v>288</v>
      </c>
      <c r="S39" s="1526">
        <v>0</v>
      </c>
      <c r="T39" s="1526">
        <v>0</v>
      </c>
      <c r="U39" s="1530">
        <v>2131</v>
      </c>
      <c r="V39" s="1528"/>
    </row>
    <row r="40" spans="1:22" s="1043" customFormat="1" ht="17.25" customHeight="1">
      <c r="A40" s="1523" t="s">
        <v>440</v>
      </c>
      <c r="B40" s="1524"/>
      <c r="C40" s="1524"/>
      <c r="D40" s="1529">
        <v>23136</v>
      </c>
      <c r="E40" s="1526">
        <v>1311</v>
      </c>
      <c r="F40" s="1526">
        <v>751</v>
      </c>
      <c r="G40" s="1526">
        <v>75497</v>
      </c>
      <c r="H40" s="1526">
        <v>775</v>
      </c>
      <c r="I40" s="2072">
        <v>101470</v>
      </c>
      <c r="J40" s="1529">
        <v>18142</v>
      </c>
      <c r="K40" s="1526">
        <v>1328</v>
      </c>
      <c r="L40" s="1526">
        <v>767</v>
      </c>
      <c r="M40" s="1526">
        <v>64283</v>
      </c>
      <c r="N40" s="1526">
        <v>968</v>
      </c>
      <c r="O40" s="1895">
        <v>85488</v>
      </c>
      <c r="P40" s="1529">
        <v>19801</v>
      </c>
      <c r="Q40" s="1526">
        <v>1568</v>
      </c>
      <c r="R40" s="1526">
        <v>671</v>
      </c>
      <c r="S40" s="1526">
        <v>66444</v>
      </c>
      <c r="T40" s="1526">
        <v>852</v>
      </c>
      <c r="U40" s="1530">
        <v>89336</v>
      </c>
      <c r="V40" s="1528"/>
    </row>
    <row r="41" spans="1:22" s="1043" customFormat="1" ht="20.100000000000001" customHeight="1">
      <c r="A41" s="1531" t="s">
        <v>893</v>
      </c>
      <c r="B41" s="1524"/>
      <c r="C41" s="1524"/>
      <c r="D41" s="1529">
        <v>7669</v>
      </c>
      <c r="E41" s="1526">
        <v>697</v>
      </c>
      <c r="F41" s="1526">
        <v>27</v>
      </c>
      <c r="G41" s="1526">
        <v>72</v>
      </c>
      <c r="H41" s="1526">
        <v>0</v>
      </c>
      <c r="I41" s="2072">
        <v>8465</v>
      </c>
      <c r="J41" s="1529">
        <v>7595</v>
      </c>
      <c r="K41" s="1526">
        <v>675</v>
      </c>
      <c r="L41" s="1526">
        <v>30</v>
      </c>
      <c r="M41" s="1526">
        <v>70</v>
      </c>
      <c r="N41" s="1526">
        <v>0</v>
      </c>
      <c r="O41" s="1895">
        <v>8370</v>
      </c>
      <c r="P41" s="1529">
        <v>7914</v>
      </c>
      <c r="Q41" s="1526">
        <v>587</v>
      </c>
      <c r="R41" s="1526">
        <v>32</v>
      </c>
      <c r="S41" s="1526">
        <v>59</v>
      </c>
      <c r="T41" s="1526">
        <v>0</v>
      </c>
      <c r="U41" s="1530">
        <v>8592</v>
      </c>
      <c r="V41" s="1528"/>
    </row>
    <row r="42" spans="1:22" s="1043" customFormat="1" ht="17.25" customHeight="1">
      <c r="A42" s="1523" t="s">
        <v>441</v>
      </c>
      <c r="B42" s="1524"/>
      <c r="C42" s="1524"/>
      <c r="D42" s="1529">
        <v>1137</v>
      </c>
      <c r="E42" s="1526">
        <v>730</v>
      </c>
      <c r="F42" s="1526">
        <v>330</v>
      </c>
      <c r="G42" s="1526">
        <v>0</v>
      </c>
      <c r="H42" s="1526">
        <v>0</v>
      </c>
      <c r="I42" s="2072">
        <v>2197</v>
      </c>
      <c r="J42" s="1529">
        <v>1069</v>
      </c>
      <c r="K42" s="1526">
        <v>662</v>
      </c>
      <c r="L42" s="1526">
        <v>348</v>
      </c>
      <c r="M42" s="1526">
        <v>0</v>
      </c>
      <c r="N42" s="1526">
        <v>0</v>
      </c>
      <c r="O42" s="1895">
        <v>2079</v>
      </c>
      <c r="P42" s="1529">
        <v>943</v>
      </c>
      <c r="Q42" s="1526">
        <v>715</v>
      </c>
      <c r="R42" s="1526">
        <v>352</v>
      </c>
      <c r="S42" s="1526">
        <v>0</v>
      </c>
      <c r="T42" s="1526">
        <v>0</v>
      </c>
      <c r="U42" s="1530">
        <v>2010</v>
      </c>
      <c r="V42" s="1528"/>
    </row>
    <row r="43" spans="1:22" s="1043" customFormat="1" ht="17.25" customHeight="1">
      <c r="A43" s="1532" t="s">
        <v>442</v>
      </c>
      <c r="B43" s="1524"/>
      <c r="C43" s="1524"/>
      <c r="D43" s="1529">
        <v>2524</v>
      </c>
      <c r="E43" s="1526">
        <v>1224</v>
      </c>
      <c r="F43" s="1526">
        <v>7</v>
      </c>
      <c r="G43" s="1526">
        <v>0</v>
      </c>
      <c r="H43" s="1526">
        <v>0</v>
      </c>
      <c r="I43" s="2072">
        <v>3755</v>
      </c>
      <c r="J43" s="1529">
        <v>2526</v>
      </c>
      <c r="K43" s="1526">
        <v>1506</v>
      </c>
      <c r="L43" s="1526">
        <v>6</v>
      </c>
      <c r="M43" s="1526">
        <v>0</v>
      </c>
      <c r="N43" s="1526">
        <v>0</v>
      </c>
      <c r="O43" s="1895">
        <v>4038</v>
      </c>
      <c r="P43" s="1529">
        <v>2758</v>
      </c>
      <c r="Q43" s="1526">
        <v>1073</v>
      </c>
      <c r="R43" s="1526">
        <v>7</v>
      </c>
      <c r="S43" s="1526">
        <v>0</v>
      </c>
      <c r="T43" s="1526">
        <v>0</v>
      </c>
      <c r="U43" s="1530">
        <v>3838</v>
      </c>
      <c r="V43" s="1528"/>
    </row>
    <row r="44" spans="1:22" s="1043" customFormat="1" ht="17.25" customHeight="1">
      <c r="A44" s="1532" t="s">
        <v>443</v>
      </c>
      <c r="B44" s="1524"/>
      <c r="C44" s="1524"/>
      <c r="D44" s="1529">
        <v>4336</v>
      </c>
      <c r="E44" s="1526">
        <v>1056</v>
      </c>
      <c r="F44" s="1526">
        <v>220</v>
      </c>
      <c r="G44" s="1526">
        <v>0</v>
      </c>
      <c r="H44" s="1526">
        <v>0</v>
      </c>
      <c r="I44" s="2072">
        <v>5612</v>
      </c>
      <c r="J44" s="1529">
        <v>4102</v>
      </c>
      <c r="K44" s="1526">
        <v>1094</v>
      </c>
      <c r="L44" s="1526">
        <v>295</v>
      </c>
      <c r="M44" s="1526">
        <v>1175</v>
      </c>
      <c r="N44" s="1526">
        <v>0</v>
      </c>
      <c r="O44" s="1895">
        <v>6666</v>
      </c>
      <c r="P44" s="1529">
        <v>4049</v>
      </c>
      <c r="Q44" s="1526">
        <v>1077</v>
      </c>
      <c r="R44" s="1526">
        <v>286</v>
      </c>
      <c r="S44" s="1526">
        <v>0</v>
      </c>
      <c r="T44" s="1526">
        <v>0</v>
      </c>
      <c r="U44" s="1530">
        <v>5412</v>
      </c>
      <c r="V44" s="1528"/>
    </row>
    <row r="45" spans="1:22" s="1043" customFormat="1" ht="17.25" customHeight="1">
      <c r="A45" s="1532" t="s">
        <v>39</v>
      </c>
      <c r="B45" s="1524"/>
      <c r="C45" s="1524"/>
      <c r="D45" s="1529">
        <v>4657</v>
      </c>
      <c r="E45" s="1526">
        <v>1170</v>
      </c>
      <c r="F45" s="1526">
        <v>17</v>
      </c>
      <c r="G45" s="1526">
        <v>4525</v>
      </c>
      <c r="H45" s="1526">
        <v>0</v>
      </c>
      <c r="I45" s="2072">
        <v>10369</v>
      </c>
      <c r="J45" s="1529">
        <v>4939</v>
      </c>
      <c r="K45" s="1526">
        <v>1153</v>
      </c>
      <c r="L45" s="1526">
        <v>14</v>
      </c>
      <c r="M45" s="1526">
        <v>2216</v>
      </c>
      <c r="N45" s="1526">
        <v>0</v>
      </c>
      <c r="O45" s="1895">
        <v>8322</v>
      </c>
      <c r="P45" s="1529">
        <v>4314</v>
      </c>
      <c r="Q45" s="1526">
        <v>1238</v>
      </c>
      <c r="R45" s="1526">
        <v>11</v>
      </c>
      <c r="S45" s="1526">
        <v>674</v>
      </c>
      <c r="T45" s="1526">
        <v>1</v>
      </c>
      <c r="U45" s="1530">
        <v>6238</v>
      </c>
      <c r="V45" s="1528"/>
    </row>
    <row r="46" spans="1:22" s="1043" customFormat="1" ht="17.25" customHeight="1">
      <c r="A46" s="1532" t="s">
        <v>8</v>
      </c>
      <c r="B46" s="1524"/>
      <c r="C46" s="1524"/>
      <c r="D46" s="1533">
        <v>2394</v>
      </c>
      <c r="E46" s="1534">
        <v>149</v>
      </c>
      <c r="F46" s="1534">
        <v>652</v>
      </c>
      <c r="G46" s="1534">
        <v>0</v>
      </c>
      <c r="H46" s="1534">
        <v>0</v>
      </c>
      <c r="I46" s="1638">
        <v>3195</v>
      </c>
      <c r="J46" s="1533">
        <v>2243</v>
      </c>
      <c r="K46" s="1534">
        <v>117</v>
      </c>
      <c r="L46" s="1534">
        <v>600</v>
      </c>
      <c r="M46" s="1534">
        <v>0</v>
      </c>
      <c r="N46" s="1534">
        <v>0</v>
      </c>
      <c r="O46" s="1536">
        <v>2960</v>
      </c>
      <c r="P46" s="1533">
        <v>2374</v>
      </c>
      <c r="Q46" s="1534">
        <v>161</v>
      </c>
      <c r="R46" s="1534">
        <v>602</v>
      </c>
      <c r="S46" s="1534">
        <v>0</v>
      </c>
      <c r="T46" s="1534">
        <v>0</v>
      </c>
      <c r="U46" s="1536">
        <v>3137</v>
      </c>
      <c r="V46" s="1528"/>
    </row>
    <row r="47" spans="1:22" s="1043" customFormat="1" ht="20.100000000000001" customHeight="1" thickBot="1">
      <c r="A47" s="2073" t="s">
        <v>894</v>
      </c>
      <c r="B47" s="1537"/>
      <c r="C47" s="1538"/>
      <c r="D47" s="1539">
        <v>69091</v>
      </c>
      <c r="E47" s="1540">
        <v>17315</v>
      </c>
      <c r="F47" s="1540">
        <v>3490</v>
      </c>
      <c r="G47" s="1540">
        <v>80094</v>
      </c>
      <c r="H47" s="1540">
        <v>775</v>
      </c>
      <c r="I47" s="1541">
        <v>170765</v>
      </c>
      <c r="J47" s="1539">
        <v>63680</v>
      </c>
      <c r="K47" s="1540">
        <v>17533</v>
      </c>
      <c r="L47" s="1540">
        <v>3450</v>
      </c>
      <c r="M47" s="1540">
        <v>67744</v>
      </c>
      <c r="N47" s="1540">
        <v>968</v>
      </c>
      <c r="O47" s="1541">
        <v>153375</v>
      </c>
      <c r="P47" s="1539">
        <v>65447.503750639997</v>
      </c>
      <c r="Q47" s="1540">
        <v>17507.379218360002</v>
      </c>
      <c r="R47" s="1540">
        <v>3386.4986886699999</v>
      </c>
      <c r="S47" s="1540">
        <v>67177</v>
      </c>
      <c r="T47" s="1540">
        <v>853</v>
      </c>
      <c r="U47" s="1776">
        <v>154371.38165767002</v>
      </c>
      <c r="V47" s="1528"/>
    </row>
    <row r="48" spans="1:22" s="1043" customFormat="1" ht="17.25" customHeight="1">
      <c r="A48" s="1547"/>
      <c r="B48" s="1547"/>
      <c r="C48" s="1547"/>
      <c r="D48" s="1524"/>
      <c r="E48" s="1548"/>
      <c r="F48" s="1548"/>
      <c r="G48" s="1548"/>
      <c r="H48" s="1528"/>
      <c r="I48" s="1528"/>
      <c r="J48" s="1524"/>
      <c r="K48" s="1548"/>
      <c r="L48" s="1548"/>
      <c r="M48" s="1548"/>
      <c r="N48" s="1528"/>
      <c r="O48" s="1528"/>
      <c r="P48" s="1524"/>
      <c r="Q48" s="1548"/>
      <c r="R48" s="1548"/>
      <c r="S48" s="1548"/>
      <c r="T48" s="1528"/>
      <c r="U48" s="1528"/>
      <c r="V48" s="1528"/>
    </row>
    <row r="49" spans="1:22" s="1043" customFormat="1" ht="17.25" customHeight="1">
      <c r="A49" s="1560" t="s">
        <v>713</v>
      </c>
      <c r="B49" s="1560"/>
      <c r="C49" s="1640"/>
      <c r="D49" s="1640"/>
      <c r="E49" s="1640"/>
      <c r="F49" s="1640"/>
      <c r="G49" s="1641"/>
      <c r="H49" s="1641"/>
      <c r="I49" s="1641"/>
      <c r="J49" s="1640"/>
      <c r="K49" s="1640"/>
      <c r="L49" s="1640"/>
      <c r="M49" s="1528"/>
      <c r="N49" s="1528"/>
      <c r="O49" s="1528"/>
      <c r="P49" s="1549"/>
      <c r="Q49" s="1549"/>
      <c r="R49" s="1549"/>
      <c r="S49" s="1528"/>
      <c r="T49" s="1528"/>
      <c r="U49" s="1528"/>
      <c r="V49" s="1528"/>
    </row>
    <row r="50" spans="1:22" s="1044" customFormat="1" ht="17.25" customHeight="1">
      <c r="A50" s="1560" t="s">
        <v>901</v>
      </c>
      <c r="B50" s="1560"/>
      <c r="C50" s="1640"/>
      <c r="D50" s="1640"/>
      <c r="E50" s="1640"/>
      <c r="F50" s="1640"/>
      <c r="G50" s="1642"/>
      <c r="H50" s="1642"/>
      <c r="I50" s="1642"/>
      <c r="J50" s="1640"/>
      <c r="K50" s="1640"/>
      <c r="L50" s="1640"/>
      <c r="M50" s="1524"/>
      <c r="N50" s="1524"/>
      <c r="O50" s="1524"/>
      <c r="P50" s="1549"/>
      <c r="Q50" s="1549"/>
      <c r="R50" s="1549"/>
      <c r="S50" s="1524"/>
      <c r="T50" s="1524"/>
      <c r="U50" s="1524"/>
      <c r="V50" s="1524"/>
    </row>
    <row r="51" spans="1:22" s="1044" customFormat="1" ht="17.25" customHeight="1">
      <c r="A51" s="1905" t="s">
        <v>951</v>
      </c>
      <c r="B51" s="1560"/>
      <c r="C51" s="1640"/>
      <c r="D51" s="1640"/>
      <c r="E51" s="1640"/>
      <c r="F51" s="1640"/>
      <c r="G51" s="1643"/>
      <c r="H51" s="1642"/>
      <c r="I51" s="1642"/>
      <c r="J51" s="1640"/>
      <c r="K51" s="1640"/>
      <c r="L51" s="1640"/>
      <c r="M51" s="1550"/>
      <c r="N51" s="1524"/>
      <c r="O51" s="1524"/>
      <c r="P51" s="1549"/>
      <c r="Q51" s="1549"/>
      <c r="R51" s="1549"/>
      <c r="S51" s="1550"/>
      <c r="T51" s="1524"/>
      <c r="U51" s="1524"/>
      <c r="V51" s="1524"/>
    </row>
    <row r="52" spans="1:22" s="1044" customFormat="1" ht="17.25" customHeight="1">
      <c r="A52" s="1560" t="s">
        <v>891</v>
      </c>
      <c r="B52" s="1549"/>
      <c r="C52" s="1549"/>
      <c r="D52" s="1549"/>
      <c r="E52" s="1549"/>
      <c r="F52" s="1549"/>
      <c r="G52" s="1550"/>
      <c r="H52" s="1524"/>
      <c r="I52" s="1524"/>
      <c r="J52" s="1549"/>
      <c r="K52" s="1549"/>
      <c r="L52" s="1549"/>
      <c r="M52" s="1550"/>
      <c r="N52" s="1524"/>
      <c r="O52" s="1524"/>
      <c r="P52" s="1549"/>
      <c r="Q52" s="1549"/>
      <c r="R52" s="1549"/>
      <c r="S52" s="1550"/>
      <c r="T52" s="1524"/>
      <c r="U52" s="1524"/>
      <c r="V52" s="1524"/>
    </row>
    <row r="53" spans="1:22" s="1044" customFormat="1" ht="17.25" customHeight="1">
      <c r="A53" s="1524"/>
      <c r="B53" s="1549"/>
      <c r="C53" s="1549"/>
      <c r="D53" s="1549"/>
      <c r="E53" s="1549"/>
      <c r="F53" s="1549"/>
      <c r="G53" s="1550"/>
      <c r="H53" s="1524"/>
      <c r="I53" s="1524"/>
      <c r="J53" s="1549"/>
      <c r="K53" s="1549"/>
      <c r="L53" s="1549"/>
      <c r="M53" s="1550"/>
      <c r="N53" s="1524"/>
      <c r="O53" s="1524"/>
      <c r="P53" s="1549"/>
      <c r="Q53" s="1549"/>
      <c r="R53" s="1549"/>
      <c r="S53" s="1550"/>
      <c r="T53" s="1524"/>
      <c r="U53" s="1524"/>
      <c r="V53" s="1524"/>
    </row>
    <row r="54" spans="1:22" ht="17.25" customHeight="1">
      <c r="A54" s="1519"/>
      <c r="B54" s="1549"/>
      <c r="C54" s="1549"/>
      <c r="D54" s="1549"/>
      <c r="E54" s="1549"/>
      <c r="F54" s="1549"/>
      <c r="G54" s="1519"/>
      <c r="H54" s="1519"/>
      <c r="I54" s="1519"/>
      <c r="J54" s="1549"/>
      <c r="K54" s="1549"/>
      <c r="L54" s="1549"/>
      <c r="M54" s="1519"/>
      <c r="N54" s="1519"/>
      <c r="O54" s="1519"/>
      <c r="P54" s="1549"/>
      <c r="Q54" s="1549"/>
      <c r="R54" s="1549"/>
      <c r="S54" s="1519"/>
      <c r="T54" s="1519"/>
      <c r="U54" s="1519"/>
      <c r="V54" s="1519"/>
    </row>
    <row r="55" spans="1:22" ht="17.25" customHeight="1">
      <c r="A55" s="1519"/>
      <c r="B55" s="1519"/>
      <c r="C55" s="1519"/>
      <c r="D55" s="1519"/>
      <c r="E55" s="1528"/>
      <c r="F55" s="1528"/>
      <c r="G55" s="1519"/>
      <c r="H55" s="1519"/>
      <c r="I55" s="1519"/>
      <c r="J55" s="1519"/>
      <c r="K55" s="1528"/>
      <c r="L55" s="1528"/>
      <c r="M55" s="1519"/>
      <c r="N55" s="1519"/>
      <c r="O55" s="1519"/>
      <c r="P55" s="1519"/>
      <c r="Q55" s="1528"/>
      <c r="R55" s="1528"/>
      <c r="S55" s="1519"/>
      <c r="T55" s="1519"/>
      <c r="U55" s="1519"/>
      <c r="V55" s="1519"/>
    </row>
    <row r="56" spans="1:22" ht="17.25" customHeight="1">
      <c r="A56" s="1519"/>
      <c r="B56" s="1519"/>
      <c r="C56" s="1519"/>
      <c r="D56" s="1519"/>
      <c r="E56" s="1528"/>
      <c r="F56" s="1528"/>
      <c r="G56" s="1519"/>
      <c r="H56" s="1519"/>
      <c r="I56" s="1519"/>
      <c r="J56" s="1519"/>
      <c r="K56" s="1528"/>
      <c r="L56" s="1528"/>
      <c r="M56" s="1519"/>
      <c r="N56" s="1519"/>
      <c r="O56" s="1519"/>
      <c r="P56" s="1519"/>
      <c r="Q56" s="1528"/>
      <c r="R56" s="1528"/>
      <c r="S56" s="1519"/>
      <c r="T56" s="1519"/>
      <c r="U56" s="1519"/>
      <c r="V56" s="1519"/>
    </row>
    <row r="57" spans="1:22" ht="17.25" customHeight="1">
      <c r="A57" s="1519"/>
      <c r="B57" s="1519"/>
      <c r="C57" s="1519"/>
      <c r="D57" s="1519"/>
      <c r="E57" s="1528"/>
      <c r="F57" s="1528"/>
      <c r="G57" s="1519"/>
      <c r="H57" s="1519"/>
      <c r="I57" s="1519"/>
      <c r="J57" s="1519"/>
      <c r="K57" s="1528"/>
      <c r="L57" s="1528"/>
      <c r="M57" s="1519"/>
      <c r="N57" s="1519"/>
      <c r="O57" s="1519"/>
      <c r="P57" s="1519"/>
      <c r="Q57" s="1528"/>
      <c r="R57" s="1528"/>
      <c r="S57" s="1519"/>
      <c r="T57" s="1519"/>
      <c r="U57" s="1519"/>
      <c r="V57" s="1519"/>
    </row>
    <row r="58" spans="1:22" ht="17.25" customHeight="1">
      <c r="A58" s="1519"/>
      <c r="B58" s="1519"/>
      <c r="C58" s="1519"/>
      <c r="D58" s="1519"/>
      <c r="E58" s="1528"/>
      <c r="F58" s="1528"/>
      <c r="G58" s="1519"/>
      <c r="H58" s="1519"/>
      <c r="I58" s="1519"/>
      <c r="J58" s="1519"/>
      <c r="K58" s="1528"/>
      <c r="L58" s="1528"/>
      <c r="M58" s="1519"/>
      <c r="N58" s="1519"/>
      <c r="O58" s="1519"/>
      <c r="P58" s="1519"/>
      <c r="Q58" s="1528"/>
      <c r="R58" s="1528"/>
      <c r="S58" s="1519"/>
      <c r="T58" s="1519"/>
      <c r="U58" s="1519"/>
      <c r="V58" s="1519"/>
    </row>
    <row r="59" spans="1:22" ht="17.25" customHeight="1">
      <c r="A59" s="1519"/>
      <c r="B59" s="1519"/>
      <c r="C59" s="1519"/>
      <c r="D59" s="1519"/>
      <c r="E59" s="1528"/>
      <c r="F59" s="1528"/>
      <c r="G59" s="1519"/>
      <c r="H59" s="1519"/>
      <c r="I59" s="1519"/>
      <c r="J59" s="1519"/>
      <c r="K59" s="1528"/>
      <c r="L59" s="1528"/>
      <c r="M59" s="1519"/>
      <c r="N59" s="1519"/>
      <c r="O59" s="1519"/>
      <c r="P59" s="1519"/>
      <c r="Q59" s="1528"/>
      <c r="R59" s="1528"/>
      <c r="S59" s="1519"/>
      <c r="T59" s="1519"/>
      <c r="U59" s="1519"/>
      <c r="V59" s="1519"/>
    </row>
    <row r="60" spans="1:22" ht="17.25" customHeight="1">
      <c r="A60" s="1519"/>
      <c r="B60" s="1519"/>
      <c r="C60" s="1519"/>
      <c r="D60" s="1519"/>
      <c r="E60" s="1528"/>
      <c r="F60" s="1528"/>
      <c r="G60" s="1519"/>
      <c r="H60" s="1519"/>
      <c r="I60" s="1519"/>
      <c r="J60" s="1519"/>
      <c r="K60" s="1528"/>
      <c r="L60" s="1528"/>
      <c r="M60" s="1519"/>
      <c r="N60" s="1519"/>
      <c r="O60" s="1519"/>
      <c r="P60" s="1519"/>
      <c r="Q60" s="1528"/>
      <c r="R60" s="1528"/>
      <c r="S60" s="1519"/>
      <c r="T60" s="1519"/>
      <c r="U60" s="1519"/>
      <c r="V60" s="1519"/>
    </row>
    <row r="61" spans="1:22" ht="17.25" customHeight="1">
      <c r="A61" s="1519"/>
      <c r="B61" s="1519"/>
      <c r="C61" s="1519"/>
      <c r="D61" s="1519"/>
      <c r="E61" s="1528"/>
      <c r="F61" s="1528"/>
      <c r="G61" s="1519"/>
      <c r="H61" s="1519"/>
      <c r="I61" s="1519"/>
      <c r="J61" s="1519"/>
      <c r="K61" s="1528"/>
      <c r="L61" s="1528"/>
      <c r="M61" s="1519"/>
      <c r="N61" s="1519"/>
      <c r="O61" s="1519"/>
      <c r="P61" s="1519"/>
      <c r="Q61" s="1528"/>
      <c r="R61" s="1528"/>
      <c r="S61" s="1519"/>
      <c r="T61" s="1519"/>
      <c r="U61" s="1519"/>
      <c r="V61" s="1519"/>
    </row>
    <row r="62" spans="1:22" ht="17.25" customHeight="1">
      <c r="A62" s="1519"/>
      <c r="B62" s="1519"/>
      <c r="C62" s="1519"/>
      <c r="D62" s="1519"/>
      <c r="E62" s="1528"/>
      <c r="F62" s="1528"/>
      <c r="G62" s="1519"/>
      <c r="H62" s="1519"/>
      <c r="I62" s="1519"/>
      <c r="J62" s="1519"/>
      <c r="K62" s="1528"/>
      <c r="L62" s="1528"/>
      <c r="M62" s="1519"/>
      <c r="N62" s="1519"/>
      <c r="O62" s="1519"/>
      <c r="P62" s="1519"/>
      <c r="Q62" s="1528"/>
      <c r="R62" s="1528"/>
      <c r="S62" s="1519"/>
      <c r="T62" s="1519"/>
      <c r="U62" s="1519"/>
      <c r="V62" s="1519"/>
    </row>
    <row r="63" spans="1:22" ht="17.25" customHeight="1">
      <c r="A63" s="1519"/>
      <c r="B63" s="1519"/>
      <c r="C63" s="1519"/>
      <c r="D63" s="1519"/>
      <c r="E63" s="1528"/>
      <c r="F63" s="1528"/>
      <c r="G63" s="1519"/>
      <c r="H63" s="1519"/>
      <c r="I63" s="1519"/>
      <c r="J63" s="1519"/>
      <c r="K63" s="1528"/>
      <c r="L63" s="1528"/>
      <c r="M63" s="1519"/>
      <c r="N63" s="1519"/>
      <c r="O63" s="1519"/>
      <c r="P63" s="1519"/>
      <c r="Q63" s="1528"/>
      <c r="R63" s="1528"/>
      <c r="S63" s="1519"/>
      <c r="T63" s="1519"/>
      <c r="U63" s="1519"/>
      <c r="V63" s="1519"/>
    </row>
    <row r="64" spans="1:22" ht="17.25" customHeight="1">
      <c r="A64" s="1519"/>
      <c r="B64" s="1519"/>
      <c r="C64" s="1519"/>
      <c r="D64" s="1519"/>
      <c r="E64" s="1528"/>
      <c r="F64" s="1528"/>
      <c r="G64" s="1519"/>
      <c r="H64" s="1519"/>
      <c r="I64" s="1519"/>
      <c r="J64" s="1519"/>
      <c r="K64" s="1528"/>
      <c r="L64" s="1528"/>
      <c r="M64" s="1519"/>
      <c r="N64" s="1519"/>
      <c r="O64" s="1519"/>
      <c r="P64" s="1519"/>
      <c r="Q64" s="1528"/>
      <c r="R64" s="1528"/>
      <c r="S64" s="1519"/>
      <c r="T64" s="1519"/>
      <c r="U64" s="1519"/>
      <c r="V64" s="1519"/>
    </row>
    <row r="65" spans="1:22" ht="17.25" customHeight="1">
      <c r="A65" s="1519"/>
      <c r="B65" s="1519"/>
      <c r="C65" s="1519"/>
      <c r="D65" s="1519"/>
      <c r="E65" s="1528"/>
      <c r="F65" s="1528"/>
      <c r="G65" s="1519"/>
      <c r="H65" s="1519"/>
      <c r="I65" s="1519"/>
      <c r="J65" s="1519"/>
      <c r="K65" s="1528"/>
      <c r="L65" s="1528"/>
      <c r="M65" s="1519"/>
      <c r="N65" s="1519"/>
      <c r="O65" s="1519"/>
      <c r="P65" s="1519"/>
      <c r="Q65" s="1528"/>
      <c r="R65" s="1528"/>
      <c r="S65" s="1519"/>
      <c r="T65" s="1519"/>
      <c r="U65" s="1519"/>
      <c r="V65" s="1519"/>
    </row>
    <row r="66" spans="1:22" ht="17.25" customHeight="1">
      <c r="A66" s="1519"/>
      <c r="B66" s="1519"/>
      <c r="C66" s="1519"/>
      <c r="D66" s="1519"/>
      <c r="E66" s="1528"/>
      <c r="F66" s="1528"/>
      <c r="G66" s="1519"/>
      <c r="H66" s="1519"/>
      <c r="I66" s="1519"/>
      <c r="J66" s="1519"/>
      <c r="K66" s="1528"/>
      <c r="L66" s="1528"/>
      <c r="M66" s="1519"/>
      <c r="N66" s="1519"/>
      <c r="O66" s="1519"/>
      <c r="P66" s="1519"/>
      <c r="Q66" s="1528"/>
      <c r="R66" s="1528"/>
      <c r="S66" s="1519"/>
      <c r="T66" s="1519"/>
      <c r="U66" s="1519"/>
      <c r="V66" s="1519"/>
    </row>
    <row r="67" spans="1:22" ht="17.25" customHeight="1">
      <c r="A67" s="1519"/>
      <c r="B67" s="1519"/>
      <c r="C67" s="1519"/>
      <c r="D67" s="1519"/>
      <c r="E67" s="1528"/>
      <c r="F67" s="1528"/>
      <c r="G67" s="1519"/>
      <c r="H67" s="1519"/>
      <c r="I67" s="1519"/>
      <c r="J67" s="1519"/>
      <c r="K67" s="1528"/>
      <c r="L67" s="1528"/>
      <c r="M67" s="1519"/>
      <c r="N67" s="1519"/>
      <c r="O67" s="1519"/>
      <c r="P67" s="1519"/>
      <c r="Q67" s="1528"/>
      <c r="R67" s="1528"/>
      <c r="S67" s="1519"/>
      <c r="T67" s="1519"/>
      <c r="U67" s="1519"/>
      <c r="V67" s="1519"/>
    </row>
    <row r="68" spans="1:22" ht="17.25" customHeight="1">
      <c r="A68" s="1519"/>
      <c r="B68" s="1519"/>
      <c r="C68" s="1519"/>
      <c r="D68" s="1519"/>
      <c r="E68" s="1528"/>
      <c r="F68" s="1528"/>
      <c r="G68" s="1519"/>
      <c r="H68" s="1519"/>
      <c r="I68" s="1519"/>
      <c r="J68" s="1519"/>
      <c r="K68" s="1528"/>
      <c r="L68" s="1528"/>
      <c r="M68" s="1519"/>
      <c r="N68" s="1519"/>
      <c r="O68" s="1519"/>
      <c r="P68" s="1519"/>
      <c r="Q68" s="1528"/>
      <c r="R68" s="1528"/>
      <c r="S68" s="1519"/>
      <c r="T68" s="1519"/>
      <c r="U68" s="1519"/>
      <c r="V68" s="1519"/>
    </row>
    <row r="69" spans="1:22" ht="17.25" customHeight="1">
      <c r="A69" s="1519"/>
      <c r="B69" s="1519"/>
      <c r="C69" s="1519"/>
      <c r="D69" s="1519"/>
      <c r="E69" s="1528"/>
      <c r="F69" s="1528"/>
      <c r="G69" s="1519"/>
      <c r="H69" s="1519"/>
      <c r="I69" s="1519"/>
      <c r="J69" s="1519"/>
      <c r="K69" s="1528"/>
      <c r="L69" s="1528"/>
      <c r="M69" s="1519"/>
      <c r="N69" s="1519"/>
      <c r="O69" s="1519"/>
      <c r="P69" s="1519"/>
      <c r="Q69" s="1528"/>
      <c r="R69" s="1528"/>
      <c r="S69" s="1519"/>
      <c r="T69" s="1519"/>
      <c r="U69" s="1519"/>
      <c r="V69" s="1519"/>
    </row>
    <row r="70" spans="1:22" ht="17.25" customHeight="1">
      <c r="A70" s="1519"/>
      <c r="B70" s="1519"/>
      <c r="C70" s="1519"/>
      <c r="D70" s="1519"/>
      <c r="E70" s="1528"/>
      <c r="F70" s="1528"/>
      <c r="G70" s="1519"/>
      <c r="H70" s="1519"/>
      <c r="I70" s="1519"/>
      <c r="J70" s="1519"/>
      <c r="K70" s="1528"/>
      <c r="L70" s="1528"/>
      <c r="M70" s="1519"/>
      <c r="N70" s="1519"/>
      <c r="O70" s="1519"/>
      <c r="P70" s="1519"/>
      <c r="Q70" s="1528"/>
      <c r="R70" s="1528"/>
      <c r="S70" s="1519"/>
      <c r="T70" s="1519"/>
      <c r="U70" s="1519"/>
      <c r="V70" s="1519"/>
    </row>
    <row r="71" spans="1:22" ht="17.25" customHeight="1">
      <c r="A71" s="1519"/>
      <c r="B71" s="1519"/>
      <c r="C71" s="1519"/>
      <c r="D71" s="1519"/>
      <c r="E71" s="1528"/>
      <c r="F71" s="1528"/>
      <c r="G71" s="1519"/>
      <c r="H71" s="1519"/>
      <c r="I71" s="1519"/>
      <c r="J71" s="1519"/>
      <c r="K71" s="1528"/>
      <c r="L71" s="1528"/>
      <c r="M71" s="1519"/>
      <c r="N71" s="1519"/>
      <c r="O71" s="1519"/>
      <c r="P71" s="1519"/>
      <c r="Q71" s="1528"/>
      <c r="R71" s="1528"/>
      <c r="S71" s="1519"/>
      <c r="T71" s="1519"/>
      <c r="U71" s="1519"/>
      <c r="V71" s="1519"/>
    </row>
    <row r="72" spans="1:22">
      <c r="A72" s="1519"/>
      <c r="B72" s="1519"/>
      <c r="C72" s="1519"/>
      <c r="D72" s="1519"/>
      <c r="E72" s="1528"/>
      <c r="F72" s="1528"/>
      <c r="G72" s="1519"/>
      <c r="H72" s="1519"/>
      <c r="I72" s="1519"/>
      <c r="J72" s="1519"/>
      <c r="K72" s="1528"/>
      <c r="L72" s="1528"/>
      <c r="M72" s="1519"/>
      <c r="N72" s="1519"/>
      <c r="O72" s="1519"/>
      <c r="P72" s="1519"/>
      <c r="Q72" s="1528"/>
      <c r="R72" s="1528"/>
      <c r="S72" s="1519"/>
      <c r="T72" s="1519"/>
      <c r="U72" s="1519"/>
      <c r="V72" s="1519"/>
    </row>
    <row r="73" spans="1:22">
      <c r="A73" s="1519"/>
      <c r="B73" s="1519"/>
      <c r="C73" s="1519"/>
      <c r="D73" s="1519"/>
      <c r="E73" s="1528"/>
      <c r="F73" s="1528"/>
      <c r="G73" s="1519"/>
      <c r="H73" s="1519"/>
      <c r="I73" s="1519"/>
      <c r="J73" s="1519"/>
      <c r="K73" s="1528"/>
      <c r="L73" s="1528"/>
      <c r="M73" s="1519"/>
      <c r="N73" s="1519"/>
      <c r="O73" s="1519"/>
      <c r="P73" s="1519"/>
      <c r="Q73" s="1528"/>
      <c r="R73" s="1528"/>
      <c r="S73" s="1519"/>
      <c r="T73" s="1519"/>
      <c r="U73" s="1519"/>
      <c r="V73" s="1519"/>
    </row>
    <row r="74" spans="1:22">
      <c r="A74" s="1519"/>
      <c r="B74" s="1519"/>
      <c r="C74" s="1519"/>
      <c r="D74" s="1519"/>
      <c r="E74" s="1528"/>
      <c r="F74" s="1528"/>
      <c r="G74" s="1519"/>
      <c r="H74" s="1519"/>
      <c r="I74" s="1519"/>
      <c r="J74" s="1519"/>
      <c r="K74" s="1528"/>
      <c r="L74" s="1528"/>
      <c r="M74" s="1519"/>
      <c r="N74" s="1519"/>
      <c r="O74" s="1519"/>
      <c r="P74" s="1519"/>
      <c r="Q74" s="1528"/>
      <c r="R74" s="1528"/>
      <c r="S74" s="1519"/>
      <c r="T74" s="1519"/>
      <c r="U74" s="1519"/>
      <c r="V74" s="1519"/>
    </row>
    <row r="75" spans="1:22">
      <c r="A75" s="1519"/>
      <c r="B75" s="1519"/>
      <c r="C75" s="1519"/>
      <c r="D75" s="1519"/>
      <c r="E75" s="1528"/>
      <c r="F75" s="1528"/>
      <c r="G75" s="1519"/>
      <c r="H75" s="1519"/>
      <c r="I75" s="1519"/>
      <c r="J75" s="1519"/>
      <c r="K75" s="1528"/>
      <c r="L75" s="1528"/>
      <c r="M75" s="1519"/>
      <c r="N75" s="1519"/>
      <c r="O75" s="1519"/>
      <c r="P75" s="1519"/>
      <c r="Q75" s="1528"/>
      <c r="R75" s="1528"/>
      <c r="S75" s="1519"/>
      <c r="T75" s="1519"/>
      <c r="U75" s="1519"/>
      <c r="V75" s="1519"/>
    </row>
    <row r="76" spans="1:22">
      <c r="A76" s="1519"/>
      <c r="B76" s="1519"/>
      <c r="C76" s="1519"/>
      <c r="D76" s="1519"/>
      <c r="E76" s="1528"/>
      <c r="F76" s="1528"/>
      <c r="G76" s="1519"/>
      <c r="H76" s="1519"/>
      <c r="I76" s="1519"/>
      <c r="J76" s="1519"/>
      <c r="K76" s="1528"/>
      <c r="L76" s="1528"/>
      <c r="M76" s="1519"/>
      <c r="N76" s="1519"/>
      <c r="O76" s="1519"/>
      <c r="P76" s="1519"/>
      <c r="Q76" s="1528"/>
      <c r="R76" s="1528"/>
      <c r="S76" s="1519"/>
      <c r="T76" s="1519"/>
      <c r="U76" s="1519"/>
      <c r="V76" s="1519"/>
    </row>
    <row r="77" spans="1:22">
      <c r="A77" s="1519"/>
      <c r="B77" s="1519"/>
      <c r="C77" s="1519"/>
      <c r="D77" s="1519"/>
      <c r="E77" s="1528"/>
      <c r="F77" s="1528"/>
      <c r="G77" s="1519"/>
      <c r="H77" s="1519"/>
      <c r="I77" s="1519"/>
      <c r="J77" s="1519"/>
      <c r="K77" s="1528"/>
      <c r="L77" s="1528"/>
      <c r="M77" s="1519"/>
      <c r="N77" s="1519"/>
      <c r="O77" s="1519"/>
      <c r="P77" s="1519"/>
      <c r="Q77" s="1528"/>
      <c r="R77" s="1528"/>
      <c r="S77" s="1519"/>
      <c r="T77" s="1519"/>
      <c r="U77" s="1519"/>
      <c r="V77" s="1519"/>
    </row>
    <row r="78" spans="1:22">
      <c r="A78" s="1519"/>
      <c r="B78" s="1519"/>
      <c r="C78" s="1519"/>
      <c r="D78" s="1519"/>
      <c r="E78" s="1528"/>
      <c r="F78" s="1528"/>
      <c r="G78" s="1519"/>
      <c r="H78" s="1519"/>
      <c r="I78" s="1519"/>
      <c r="J78" s="1519"/>
      <c r="K78" s="1528"/>
      <c r="L78" s="1528"/>
      <c r="M78" s="1519"/>
      <c r="N78" s="1519"/>
      <c r="O78" s="1519"/>
      <c r="P78" s="1519"/>
      <c r="Q78" s="1528"/>
      <c r="R78" s="1528"/>
      <c r="S78" s="1519"/>
      <c r="T78" s="1519"/>
      <c r="U78" s="1519"/>
      <c r="V78" s="1519"/>
    </row>
    <row r="79" spans="1:22">
      <c r="A79" s="1519"/>
      <c r="B79" s="1519"/>
      <c r="C79" s="1519"/>
      <c r="D79" s="1519"/>
      <c r="E79" s="1528"/>
      <c r="F79" s="1528"/>
      <c r="G79" s="1519"/>
      <c r="H79" s="1519"/>
      <c r="I79" s="1519"/>
      <c r="J79" s="1519"/>
      <c r="K79" s="1528"/>
      <c r="L79" s="1528"/>
      <c r="M79" s="1519"/>
      <c r="N79" s="1519"/>
      <c r="O79" s="1519"/>
      <c r="P79" s="1519"/>
      <c r="Q79" s="1528"/>
      <c r="R79" s="1528"/>
      <c r="S79" s="1519"/>
      <c r="T79" s="1519"/>
      <c r="U79" s="1519"/>
      <c r="V79" s="1519"/>
    </row>
    <row r="80" spans="1:22">
      <c r="A80" s="1519"/>
      <c r="B80" s="1519"/>
      <c r="C80" s="1519"/>
      <c r="D80" s="1519"/>
      <c r="E80" s="1528"/>
      <c r="F80" s="1528"/>
      <c r="G80" s="1519"/>
      <c r="H80" s="1519"/>
      <c r="I80" s="1519"/>
      <c r="J80" s="1519"/>
      <c r="K80" s="1528"/>
      <c r="L80" s="1528"/>
      <c r="M80" s="1519"/>
      <c r="N80" s="1519"/>
      <c r="O80" s="1519"/>
      <c r="P80" s="1519"/>
      <c r="Q80" s="1528"/>
      <c r="R80" s="1528"/>
      <c r="S80" s="1519"/>
      <c r="T80" s="1519"/>
      <c r="U80" s="1519"/>
      <c r="V80" s="1519"/>
    </row>
    <row r="81" spans="1:22">
      <c r="A81" s="1519"/>
      <c r="B81" s="1519"/>
      <c r="C81" s="1519"/>
      <c r="D81" s="1519"/>
      <c r="E81" s="1528"/>
      <c r="F81" s="1528"/>
      <c r="G81" s="1519"/>
      <c r="H81" s="1519"/>
      <c r="I81" s="1519"/>
      <c r="J81" s="1519"/>
      <c r="K81" s="1528"/>
      <c r="L81" s="1528"/>
      <c r="M81" s="1519"/>
      <c r="N81" s="1519"/>
      <c r="O81" s="1519"/>
      <c r="P81" s="1519"/>
      <c r="Q81" s="1528"/>
      <c r="R81" s="1528"/>
      <c r="S81" s="1519"/>
      <c r="T81" s="1519"/>
      <c r="U81" s="1519"/>
      <c r="V81" s="1519"/>
    </row>
    <row r="82" spans="1:22">
      <c r="A82" s="1519"/>
      <c r="B82" s="1519"/>
      <c r="C82" s="1519"/>
      <c r="D82" s="1519"/>
      <c r="E82" s="1528"/>
      <c r="F82" s="1528"/>
      <c r="G82" s="1519"/>
      <c r="H82" s="1519"/>
      <c r="I82" s="1519"/>
      <c r="J82" s="1519"/>
      <c r="K82" s="1528"/>
      <c r="L82" s="1528"/>
      <c r="M82" s="1519"/>
      <c r="N82" s="1519"/>
      <c r="O82" s="1519"/>
      <c r="P82" s="1519"/>
      <c r="Q82" s="1528"/>
      <c r="R82" s="1528"/>
      <c r="S82" s="1519"/>
      <c r="T82" s="1519"/>
      <c r="U82" s="1519"/>
      <c r="V82" s="1519"/>
    </row>
    <row r="83" spans="1:22">
      <c r="A83" s="1519"/>
      <c r="B83" s="1519"/>
      <c r="C83" s="1519"/>
      <c r="D83" s="1519"/>
      <c r="E83" s="1528"/>
      <c r="F83" s="1528"/>
      <c r="G83" s="1519"/>
      <c r="H83" s="1519"/>
      <c r="I83" s="1519"/>
      <c r="J83" s="1519"/>
      <c r="K83" s="1528"/>
      <c r="L83" s="1528"/>
      <c r="M83" s="1519"/>
      <c r="N83" s="1519"/>
      <c r="O83" s="1519"/>
      <c r="P83" s="1519"/>
      <c r="Q83" s="1528"/>
      <c r="R83" s="1528"/>
      <c r="S83" s="1519"/>
      <c r="T83" s="1519"/>
      <c r="U83" s="1519"/>
      <c r="V83" s="1519"/>
    </row>
    <row r="84" spans="1:22">
      <c r="A84" s="1519"/>
      <c r="B84" s="1519"/>
      <c r="C84" s="1519"/>
      <c r="D84" s="1519"/>
      <c r="E84" s="1528"/>
      <c r="F84" s="1528"/>
      <c r="G84" s="1519"/>
      <c r="H84" s="1519"/>
      <c r="I84" s="1519"/>
      <c r="J84" s="1519"/>
      <c r="K84" s="1528"/>
      <c r="L84" s="1528"/>
      <c r="M84" s="1519"/>
      <c r="N84" s="1519"/>
      <c r="O84" s="1519"/>
      <c r="P84" s="1519"/>
      <c r="Q84" s="1528"/>
      <c r="R84" s="1528"/>
      <c r="S84" s="1519"/>
      <c r="T84" s="1519"/>
      <c r="U84" s="1519"/>
      <c r="V84" s="1519"/>
    </row>
    <row r="85" spans="1:22">
      <c r="A85" s="1519"/>
      <c r="B85" s="1519"/>
      <c r="C85" s="1519"/>
      <c r="D85" s="1519"/>
      <c r="E85" s="1528"/>
      <c r="F85" s="1528"/>
      <c r="G85" s="1519"/>
      <c r="H85" s="1519"/>
      <c r="I85" s="1519"/>
      <c r="J85" s="1519"/>
      <c r="K85" s="1528"/>
      <c r="L85" s="1528"/>
      <c r="M85" s="1519"/>
      <c r="N85" s="1519"/>
      <c r="O85" s="1519"/>
      <c r="P85" s="1519"/>
      <c r="Q85" s="1528"/>
      <c r="R85" s="1528"/>
      <c r="S85" s="1519"/>
      <c r="T85" s="1519"/>
      <c r="U85" s="1519"/>
      <c r="V85" s="1519"/>
    </row>
    <row r="86" spans="1:22">
      <c r="A86" s="1519"/>
      <c r="B86" s="1519"/>
      <c r="C86" s="1519"/>
      <c r="D86" s="1519"/>
      <c r="E86" s="1528"/>
      <c r="F86" s="1528"/>
      <c r="G86" s="1519"/>
      <c r="H86" s="1519"/>
      <c r="I86" s="1519"/>
      <c r="J86" s="1519"/>
      <c r="K86" s="1528"/>
      <c r="L86" s="1528"/>
      <c r="M86" s="1519"/>
      <c r="N86" s="1519"/>
      <c r="O86" s="1519"/>
      <c r="P86" s="1519"/>
      <c r="Q86" s="1528"/>
      <c r="R86" s="1528"/>
      <c r="S86" s="1519"/>
      <c r="T86" s="1519"/>
      <c r="U86" s="1519"/>
      <c r="V86" s="1519"/>
    </row>
    <row r="87" spans="1:22">
      <c r="A87" s="1519"/>
      <c r="B87" s="1519"/>
      <c r="C87" s="1519"/>
      <c r="D87" s="1519"/>
      <c r="E87" s="1528"/>
      <c r="F87" s="1528"/>
      <c r="G87" s="1519"/>
      <c r="H87" s="1519"/>
      <c r="I87" s="1519"/>
      <c r="J87" s="1519"/>
      <c r="K87" s="1528"/>
      <c r="L87" s="1528"/>
      <c r="M87" s="1519"/>
      <c r="N87" s="1519"/>
      <c r="O87" s="1519"/>
      <c r="P87" s="1519"/>
      <c r="Q87" s="1528"/>
      <c r="R87" s="1528"/>
      <c r="S87" s="1519"/>
      <c r="T87" s="1519"/>
      <c r="U87" s="1519"/>
      <c r="V87" s="1519"/>
    </row>
    <row r="88" spans="1:22">
      <c r="A88" s="1519"/>
      <c r="B88" s="1519"/>
      <c r="C88" s="1519"/>
      <c r="D88" s="1519"/>
      <c r="E88" s="1528"/>
      <c r="F88" s="1528"/>
      <c r="G88" s="1519"/>
      <c r="H88" s="1519"/>
      <c r="I88" s="1519"/>
      <c r="J88" s="1519"/>
      <c r="K88" s="1528"/>
      <c r="L88" s="1528"/>
      <c r="M88" s="1519"/>
      <c r="N88" s="1519"/>
      <c r="O88" s="1519"/>
      <c r="P88" s="1519"/>
      <c r="Q88" s="1528"/>
      <c r="R88" s="1528"/>
      <c r="S88" s="1519"/>
      <c r="T88" s="1519"/>
      <c r="U88" s="1519"/>
      <c r="V88" s="1519"/>
    </row>
    <row r="89" spans="1:22">
      <c r="A89" s="1519"/>
      <c r="B89" s="1519"/>
      <c r="C89" s="1519"/>
      <c r="D89" s="1519"/>
      <c r="E89" s="1528"/>
      <c r="F89" s="1528"/>
      <c r="G89" s="1519"/>
      <c r="H89" s="1519"/>
      <c r="I89" s="1519"/>
      <c r="J89" s="1519"/>
      <c r="K89" s="1528"/>
      <c r="L89" s="1528"/>
      <c r="M89" s="1519"/>
      <c r="N89" s="1519"/>
      <c r="O89" s="1519"/>
      <c r="P89" s="1519"/>
      <c r="Q89" s="1528"/>
      <c r="R89" s="1528"/>
      <c r="S89" s="1519"/>
      <c r="T89" s="1519"/>
      <c r="U89" s="1519"/>
      <c r="V89" s="1519"/>
    </row>
    <row r="90" spans="1:22">
      <c r="A90" s="1519"/>
      <c r="B90" s="1519"/>
      <c r="C90" s="1519"/>
      <c r="D90" s="1519"/>
      <c r="E90" s="1528"/>
      <c r="F90" s="1528"/>
      <c r="G90" s="1519"/>
      <c r="H90" s="1519"/>
      <c r="I90" s="1519"/>
      <c r="J90" s="1519"/>
      <c r="K90" s="1528"/>
      <c r="L90" s="1528"/>
      <c r="M90" s="1519"/>
      <c r="N90" s="1519"/>
      <c r="O90" s="1519"/>
      <c r="P90" s="1519"/>
      <c r="Q90" s="1528"/>
      <c r="R90" s="1528"/>
      <c r="S90" s="1519"/>
      <c r="T90" s="1519"/>
      <c r="U90" s="1519"/>
      <c r="V90" s="1519"/>
    </row>
    <row r="91" spans="1:22">
      <c r="A91" s="1519"/>
      <c r="B91" s="1519"/>
      <c r="C91" s="1519"/>
      <c r="D91" s="1519"/>
      <c r="E91" s="1528"/>
      <c r="F91" s="1528"/>
      <c r="G91" s="1519"/>
      <c r="H91" s="1519"/>
      <c r="I91" s="1519"/>
      <c r="J91" s="1519"/>
      <c r="K91" s="1528"/>
      <c r="L91" s="1528"/>
      <c r="M91" s="1519"/>
      <c r="N91" s="1519"/>
      <c r="O91" s="1519"/>
      <c r="P91" s="1519"/>
      <c r="Q91" s="1528"/>
      <c r="R91" s="1528"/>
      <c r="S91" s="1519"/>
      <c r="T91" s="1519"/>
      <c r="U91" s="1519"/>
      <c r="V91" s="1519"/>
    </row>
    <row r="92" spans="1:22">
      <c r="A92" s="1519"/>
      <c r="B92" s="1519"/>
      <c r="C92" s="1519"/>
      <c r="D92" s="1519"/>
      <c r="E92" s="1528"/>
      <c r="F92" s="1528"/>
      <c r="G92" s="1519"/>
      <c r="H92" s="1519"/>
      <c r="I92" s="1519"/>
      <c r="J92" s="1519"/>
      <c r="K92" s="1528"/>
      <c r="L92" s="1528"/>
      <c r="M92" s="1519"/>
      <c r="N92" s="1519"/>
      <c r="O92" s="1519"/>
      <c r="P92" s="1519"/>
      <c r="Q92" s="1528"/>
      <c r="R92" s="1528"/>
      <c r="S92" s="1519"/>
      <c r="T92" s="1519"/>
      <c r="U92" s="1519"/>
      <c r="V92" s="1519"/>
    </row>
    <row r="93" spans="1:22">
      <c r="A93" s="1519"/>
      <c r="B93" s="1519"/>
      <c r="C93" s="1519"/>
      <c r="D93" s="1519"/>
      <c r="E93" s="1528"/>
      <c r="F93" s="1528"/>
      <c r="G93" s="1519"/>
      <c r="H93" s="1519"/>
      <c r="I93" s="1519"/>
      <c r="J93" s="1519"/>
      <c r="K93" s="1528"/>
      <c r="L93" s="1528"/>
      <c r="M93" s="1519"/>
      <c r="N93" s="1519"/>
      <c r="O93" s="1519"/>
      <c r="P93" s="1519"/>
      <c r="Q93" s="1528"/>
      <c r="R93" s="1528"/>
      <c r="S93" s="1519"/>
      <c r="T93" s="1519"/>
      <c r="U93" s="1519"/>
      <c r="V93" s="1519"/>
    </row>
    <row r="94" spans="1:22">
      <c r="A94" s="1519"/>
      <c r="B94" s="1519"/>
      <c r="C94" s="1519"/>
      <c r="D94" s="1519"/>
      <c r="E94" s="1528"/>
      <c r="F94" s="1528"/>
      <c r="G94" s="1519"/>
      <c r="H94" s="1519"/>
      <c r="I94" s="1519"/>
      <c r="J94" s="1519"/>
      <c r="K94" s="1528"/>
      <c r="L94" s="1528"/>
      <c r="M94" s="1519"/>
      <c r="N94" s="1519"/>
      <c r="O94" s="1519"/>
      <c r="P94" s="1519"/>
      <c r="Q94" s="1528"/>
      <c r="R94" s="1528"/>
      <c r="S94" s="1519"/>
      <c r="T94" s="1519"/>
      <c r="U94" s="1519"/>
      <c r="V94" s="1519"/>
    </row>
    <row r="95" spans="1:22">
      <c r="A95" s="1519"/>
      <c r="B95" s="1519"/>
      <c r="C95" s="1519"/>
      <c r="D95" s="1519"/>
      <c r="E95" s="1528"/>
      <c r="F95" s="1528"/>
      <c r="G95" s="1519"/>
      <c r="H95" s="1519"/>
      <c r="I95" s="1519"/>
      <c r="J95" s="1519"/>
      <c r="K95" s="1528"/>
      <c r="L95" s="1528"/>
      <c r="M95" s="1519"/>
      <c r="N95" s="1519"/>
      <c r="O95" s="1519"/>
      <c r="P95" s="1519"/>
      <c r="Q95" s="1528"/>
      <c r="R95" s="1528"/>
      <c r="S95" s="1519"/>
      <c r="T95" s="1519"/>
      <c r="U95" s="1519"/>
      <c r="V95" s="1519"/>
    </row>
    <row r="96" spans="1:22">
      <c r="A96" s="1519"/>
      <c r="B96" s="1519"/>
      <c r="C96" s="1519"/>
      <c r="D96" s="1519"/>
      <c r="E96" s="1528"/>
      <c r="F96" s="1528"/>
      <c r="G96" s="1519"/>
      <c r="H96" s="1519"/>
      <c r="I96" s="1519"/>
      <c r="J96" s="1519"/>
      <c r="K96" s="1528"/>
      <c r="L96" s="1528"/>
      <c r="M96" s="1519"/>
      <c r="N96" s="1519"/>
      <c r="O96" s="1519"/>
      <c r="P96" s="1519"/>
      <c r="Q96" s="1528"/>
      <c r="R96" s="1528"/>
      <c r="S96" s="1519"/>
      <c r="T96" s="1519"/>
      <c r="U96" s="1519"/>
      <c r="V96" s="1519"/>
    </row>
    <row r="97" spans="1:22">
      <c r="A97" s="1519"/>
      <c r="B97" s="1519"/>
      <c r="C97" s="1519"/>
      <c r="D97" s="1519"/>
      <c r="E97" s="1528"/>
      <c r="F97" s="1528"/>
      <c r="G97" s="1519"/>
      <c r="H97" s="1519"/>
      <c r="I97" s="1519"/>
      <c r="J97" s="1519"/>
      <c r="K97" s="1528"/>
      <c r="L97" s="1528"/>
      <c r="M97" s="1519"/>
      <c r="N97" s="1519"/>
      <c r="O97" s="1519"/>
      <c r="P97" s="1519"/>
      <c r="Q97" s="1528"/>
      <c r="R97" s="1528"/>
      <c r="S97" s="1519"/>
      <c r="T97" s="1519"/>
      <c r="U97" s="1519"/>
      <c r="V97" s="1519"/>
    </row>
    <row r="98" spans="1:22">
      <c r="A98" s="1519"/>
      <c r="B98" s="1519"/>
      <c r="C98" s="1519"/>
      <c r="D98" s="1519"/>
      <c r="E98" s="1528"/>
      <c r="F98" s="1528"/>
      <c r="G98" s="1519"/>
      <c r="H98" s="1519"/>
      <c r="I98" s="1519"/>
      <c r="J98" s="1519"/>
      <c r="K98" s="1528"/>
      <c r="L98" s="1528"/>
      <c r="M98" s="1519"/>
      <c r="N98" s="1519"/>
      <c r="O98" s="1519"/>
      <c r="P98" s="1519"/>
      <c r="Q98" s="1528"/>
      <c r="R98" s="1528"/>
      <c r="S98" s="1519"/>
      <c r="T98" s="1519"/>
      <c r="U98" s="1519"/>
      <c r="V98" s="1519"/>
    </row>
    <row r="99" spans="1:22">
      <c r="A99" s="1519"/>
      <c r="B99" s="1519"/>
      <c r="C99" s="1519"/>
      <c r="D99" s="1519"/>
      <c r="E99" s="1528"/>
      <c r="F99" s="1528"/>
      <c r="G99" s="1519"/>
      <c r="H99" s="1519"/>
      <c r="I99" s="1519"/>
      <c r="J99" s="1519"/>
      <c r="K99" s="1528"/>
      <c r="L99" s="1528"/>
      <c r="M99" s="1519"/>
      <c r="N99" s="1519"/>
      <c r="O99" s="1519"/>
      <c r="P99" s="1519"/>
      <c r="Q99" s="1528"/>
      <c r="R99" s="1528"/>
      <c r="S99" s="1519"/>
      <c r="T99" s="1519"/>
      <c r="U99" s="1519"/>
      <c r="V99" s="1519"/>
    </row>
    <row r="100" spans="1:22">
      <c r="A100" s="1519"/>
      <c r="B100" s="1519"/>
      <c r="C100" s="1519"/>
      <c r="D100" s="1519"/>
      <c r="E100" s="1528"/>
      <c r="F100" s="1528"/>
      <c r="G100" s="1519"/>
      <c r="H100" s="1519"/>
      <c r="I100" s="1519"/>
      <c r="J100" s="1519"/>
      <c r="K100" s="1528"/>
      <c r="L100" s="1528"/>
      <c r="M100" s="1519"/>
      <c r="N100" s="1519"/>
      <c r="O100" s="1519"/>
      <c r="P100" s="1519"/>
      <c r="Q100" s="1528"/>
      <c r="R100" s="1528"/>
      <c r="S100" s="1519"/>
      <c r="T100" s="1519"/>
      <c r="U100" s="1519"/>
      <c r="V100" s="1519"/>
    </row>
    <row r="101" spans="1:22">
      <c r="A101" s="1519"/>
      <c r="B101" s="1519"/>
      <c r="C101" s="1519"/>
      <c r="D101" s="1519"/>
      <c r="E101" s="1528"/>
      <c r="F101" s="1528"/>
      <c r="G101" s="1519"/>
      <c r="H101" s="1519"/>
      <c r="I101" s="1519"/>
      <c r="J101" s="1519"/>
      <c r="K101" s="1528"/>
      <c r="L101" s="1528"/>
      <c r="M101" s="1519"/>
      <c r="N101" s="1519"/>
      <c r="O101" s="1519"/>
      <c r="P101" s="1519"/>
      <c r="Q101" s="1528"/>
      <c r="R101" s="1528"/>
      <c r="S101" s="1519"/>
      <c r="T101" s="1519"/>
      <c r="U101" s="1519"/>
      <c r="V101" s="1519"/>
    </row>
    <row r="102" spans="1:22">
      <c r="A102" s="1519"/>
      <c r="B102" s="1519"/>
      <c r="C102" s="1519"/>
      <c r="D102" s="1519"/>
      <c r="E102" s="1528"/>
      <c r="F102" s="1528"/>
      <c r="G102" s="1519"/>
      <c r="H102" s="1519"/>
      <c r="I102" s="1519"/>
      <c r="J102" s="1519"/>
      <c r="K102" s="1528"/>
      <c r="L102" s="1528"/>
      <c r="M102" s="1519"/>
      <c r="N102" s="1519"/>
      <c r="O102" s="1519"/>
      <c r="P102" s="1519"/>
      <c r="Q102" s="1528"/>
      <c r="R102" s="1528"/>
      <c r="S102" s="1519"/>
      <c r="T102" s="1519"/>
      <c r="U102" s="1519"/>
      <c r="V102" s="1519"/>
    </row>
    <row r="103" spans="1:22">
      <c r="A103" s="1519"/>
      <c r="B103" s="1519"/>
      <c r="C103" s="1519"/>
      <c r="D103" s="1519"/>
      <c r="E103" s="1528"/>
      <c r="F103" s="1528"/>
      <c r="G103" s="1519"/>
      <c r="H103" s="1519"/>
      <c r="I103" s="1519"/>
      <c r="J103" s="1519"/>
      <c r="K103" s="1528"/>
      <c r="L103" s="1528"/>
      <c r="M103" s="1519"/>
      <c r="N103" s="1519"/>
      <c r="O103" s="1519"/>
      <c r="P103" s="1519"/>
      <c r="Q103" s="1528"/>
      <c r="R103" s="1528"/>
      <c r="S103" s="1519"/>
      <c r="T103" s="1519"/>
      <c r="U103" s="1519"/>
      <c r="V103" s="1519"/>
    </row>
    <row r="104" spans="1:22">
      <c r="A104" s="1519"/>
      <c r="B104" s="1519"/>
      <c r="C104" s="1519"/>
      <c r="D104" s="1519"/>
      <c r="E104" s="1528"/>
      <c r="F104" s="1528"/>
      <c r="G104" s="1519"/>
      <c r="H104" s="1519"/>
      <c r="I104" s="1519"/>
      <c r="J104" s="1519"/>
      <c r="K104" s="1528"/>
      <c r="L104" s="1528"/>
      <c r="M104" s="1519"/>
      <c r="N104" s="1519"/>
      <c r="O104" s="1519"/>
      <c r="P104" s="1519"/>
      <c r="Q104" s="1528"/>
      <c r="R104" s="1528"/>
      <c r="S104" s="1519"/>
      <c r="T104" s="1519"/>
      <c r="U104" s="1519"/>
      <c r="V104" s="1519"/>
    </row>
    <row r="105" spans="1:22">
      <c r="A105" s="1519"/>
      <c r="B105" s="1519"/>
      <c r="C105" s="1519"/>
      <c r="D105" s="1519"/>
      <c r="E105" s="1528"/>
      <c r="F105" s="1528"/>
      <c r="G105" s="1519"/>
      <c r="H105" s="1519"/>
      <c r="I105" s="1519"/>
      <c r="J105" s="1519"/>
      <c r="K105" s="1528"/>
      <c r="L105" s="1528"/>
      <c r="M105" s="1519"/>
      <c r="N105" s="1519"/>
      <c r="O105" s="1519"/>
      <c r="P105" s="1519"/>
      <c r="Q105" s="1528"/>
      <c r="R105" s="1528"/>
      <c r="S105" s="1519"/>
      <c r="T105" s="1519"/>
      <c r="U105" s="1519"/>
      <c r="V105" s="1519"/>
    </row>
    <row r="106" spans="1:22">
      <c r="A106" s="1519"/>
      <c r="B106" s="1519"/>
      <c r="C106" s="1519"/>
      <c r="D106" s="1519"/>
      <c r="E106" s="1528"/>
      <c r="F106" s="1528"/>
      <c r="G106" s="1519"/>
      <c r="H106" s="1519"/>
      <c r="I106" s="1519"/>
      <c r="J106" s="1519"/>
      <c r="K106" s="1528"/>
      <c r="L106" s="1528"/>
      <c r="M106" s="1519"/>
      <c r="N106" s="1519"/>
      <c r="O106" s="1519"/>
      <c r="P106" s="1519"/>
      <c r="Q106" s="1528"/>
      <c r="R106" s="1528"/>
      <c r="S106" s="1519"/>
      <c r="T106" s="1519"/>
      <c r="U106" s="1519"/>
      <c r="V106" s="1519"/>
    </row>
    <row r="107" spans="1:22">
      <c r="A107" s="1519"/>
      <c r="B107" s="1519"/>
      <c r="C107" s="1519"/>
      <c r="D107" s="1519"/>
      <c r="E107" s="1528"/>
      <c r="F107" s="1528"/>
      <c r="G107" s="1519"/>
      <c r="H107" s="1519"/>
      <c r="I107" s="1519"/>
      <c r="J107" s="1519"/>
      <c r="K107" s="1528"/>
      <c r="L107" s="1528"/>
      <c r="M107" s="1519"/>
      <c r="N107" s="1519"/>
      <c r="O107" s="1519"/>
      <c r="P107" s="1519"/>
      <c r="Q107" s="1528"/>
      <c r="R107" s="1528"/>
      <c r="S107" s="1519"/>
      <c r="T107" s="1519"/>
      <c r="U107" s="1519"/>
      <c r="V107" s="1519"/>
    </row>
    <row r="108" spans="1:22">
      <c r="A108" s="1519"/>
      <c r="B108" s="1519"/>
      <c r="C108" s="1519"/>
      <c r="D108" s="1519"/>
      <c r="E108" s="1528"/>
      <c r="F108" s="1528"/>
      <c r="G108" s="1519"/>
      <c r="H108" s="1519"/>
      <c r="I108" s="1519"/>
      <c r="J108" s="1519"/>
      <c r="K108" s="1528"/>
      <c r="L108" s="1528"/>
      <c r="M108" s="1519"/>
      <c r="N108" s="1519"/>
      <c r="O108" s="1519"/>
      <c r="P108" s="1519"/>
      <c r="Q108" s="1528"/>
      <c r="R108" s="1528"/>
      <c r="S108" s="1519"/>
      <c r="T108" s="1519"/>
      <c r="U108" s="1519"/>
      <c r="V108" s="1519"/>
    </row>
    <row r="109" spans="1:22">
      <c r="A109" s="1519"/>
      <c r="B109" s="1519"/>
      <c r="C109" s="1519"/>
      <c r="D109" s="1519"/>
      <c r="E109" s="1528"/>
      <c r="F109" s="1528"/>
      <c r="G109" s="1519"/>
      <c r="H109" s="1519"/>
      <c r="I109" s="1519"/>
      <c r="J109" s="1519"/>
      <c r="K109" s="1528"/>
      <c r="L109" s="1528"/>
      <c r="M109" s="1519"/>
      <c r="N109" s="1519"/>
      <c r="O109" s="1519"/>
      <c r="P109" s="1519"/>
      <c r="Q109" s="1528"/>
      <c r="R109" s="1528"/>
      <c r="S109" s="1519"/>
      <c r="T109" s="1519"/>
      <c r="U109" s="1519"/>
      <c r="V109" s="1519"/>
    </row>
    <row r="110" spans="1:22">
      <c r="A110" s="1519"/>
      <c r="B110" s="1519"/>
      <c r="C110" s="1519"/>
      <c r="D110" s="1519"/>
      <c r="E110" s="1528"/>
      <c r="F110" s="1528"/>
      <c r="G110" s="1519"/>
      <c r="H110" s="1519"/>
      <c r="I110" s="1519"/>
      <c r="J110" s="1519"/>
      <c r="K110" s="1528"/>
      <c r="L110" s="1528"/>
      <c r="M110" s="1519"/>
      <c r="N110" s="1519"/>
      <c r="O110" s="1519"/>
      <c r="P110" s="1519"/>
      <c r="Q110" s="1528"/>
      <c r="R110" s="1528"/>
      <c r="S110" s="1519"/>
      <c r="T110" s="1519"/>
      <c r="U110" s="1519"/>
      <c r="V110" s="1519"/>
    </row>
    <row r="111" spans="1:22">
      <c r="A111" s="1519"/>
      <c r="B111" s="1519"/>
      <c r="C111" s="1519"/>
      <c r="D111" s="1519"/>
      <c r="E111" s="1528"/>
      <c r="F111" s="1528"/>
      <c r="G111" s="1519"/>
      <c r="H111" s="1519"/>
      <c r="I111" s="1519"/>
      <c r="J111" s="1519"/>
      <c r="K111" s="1528"/>
      <c r="L111" s="1528"/>
      <c r="M111" s="1519"/>
      <c r="N111" s="1519"/>
      <c r="O111" s="1519"/>
      <c r="P111" s="1519"/>
      <c r="Q111" s="1528"/>
      <c r="R111" s="1528"/>
      <c r="S111" s="1519"/>
      <c r="T111" s="1519"/>
      <c r="U111" s="1519"/>
      <c r="V111" s="1519"/>
    </row>
    <row r="112" spans="1:22">
      <c r="A112" s="1519"/>
      <c r="B112" s="1519"/>
      <c r="C112" s="1519"/>
      <c r="D112" s="1519"/>
      <c r="E112" s="1528"/>
      <c r="F112" s="1528"/>
      <c r="G112" s="1519"/>
      <c r="H112" s="1519"/>
      <c r="I112" s="1519"/>
      <c r="J112" s="1519"/>
      <c r="K112" s="1528"/>
      <c r="L112" s="1528"/>
      <c r="M112" s="1519"/>
      <c r="N112" s="1519"/>
      <c r="O112" s="1519"/>
      <c r="P112" s="1519"/>
      <c r="Q112" s="1528"/>
      <c r="R112" s="1528"/>
      <c r="S112" s="1519"/>
      <c r="T112" s="1519"/>
      <c r="U112" s="1519"/>
      <c r="V112" s="1519"/>
    </row>
    <row r="113" spans="1:22">
      <c r="A113" s="1519"/>
      <c r="B113" s="1519"/>
      <c r="C113" s="1519"/>
      <c r="D113" s="1519"/>
      <c r="E113" s="1528"/>
      <c r="F113" s="1528"/>
      <c r="G113" s="1519"/>
      <c r="H113" s="1519"/>
      <c r="I113" s="1519"/>
      <c r="J113" s="1519"/>
      <c r="K113" s="1528"/>
      <c r="L113" s="1528"/>
      <c r="M113" s="1519"/>
      <c r="N113" s="1519"/>
      <c r="O113" s="1519"/>
      <c r="P113" s="1519"/>
      <c r="Q113" s="1528"/>
      <c r="R113" s="1528"/>
      <c r="S113" s="1519"/>
      <c r="T113" s="1519"/>
      <c r="U113" s="1519"/>
      <c r="V113" s="1519"/>
    </row>
    <row r="114" spans="1:22">
      <c r="A114" s="1519"/>
      <c r="B114" s="1519"/>
      <c r="C114" s="1519"/>
      <c r="D114" s="1519"/>
      <c r="E114" s="1528"/>
      <c r="F114" s="1528"/>
      <c r="G114" s="1519"/>
      <c r="H114" s="1519"/>
      <c r="I114" s="1519"/>
      <c r="J114" s="1519"/>
      <c r="K114" s="1528"/>
      <c r="L114" s="1528"/>
      <c r="M114" s="1519"/>
      <c r="N114" s="1519"/>
      <c r="O114" s="1519"/>
      <c r="P114" s="1519"/>
      <c r="Q114" s="1528"/>
      <c r="R114" s="1528"/>
      <c r="S114" s="1519"/>
      <c r="T114" s="1519"/>
      <c r="U114" s="1519"/>
      <c r="V114" s="1519"/>
    </row>
    <row r="115" spans="1:22">
      <c r="A115" s="1519"/>
      <c r="B115" s="1519"/>
      <c r="C115" s="1519"/>
      <c r="D115" s="1519"/>
      <c r="E115" s="1528"/>
      <c r="F115" s="1528"/>
      <c r="G115" s="1519"/>
      <c r="H115" s="1519"/>
      <c r="I115" s="1519"/>
      <c r="J115" s="1519"/>
      <c r="K115" s="1528"/>
      <c r="L115" s="1528"/>
      <c r="M115" s="1519"/>
      <c r="N115" s="1519"/>
      <c r="O115" s="1519"/>
      <c r="P115" s="1519"/>
      <c r="Q115" s="1528"/>
      <c r="R115" s="1528"/>
      <c r="S115" s="1519"/>
      <c r="T115" s="1519"/>
      <c r="U115" s="1519"/>
      <c r="V115" s="1519"/>
    </row>
    <row r="116" spans="1:22">
      <c r="A116" s="1519"/>
      <c r="B116" s="1519"/>
      <c r="C116" s="1519"/>
      <c r="D116" s="1519"/>
      <c r="E116" s="1528"/>
      <c r="F116" s="1528"/>
      <c r="G116" s="1519"/>
      <c r="H116" s="1519"/>
      <c r="I116" s="1519"/>
      <c r="J116" s="1519"/>
      <c r="K116" s="1528"/>
      <c r="L116" s="1528"/>
      <c r="M116" s="1519"/>
      <c r="N116" s="1519"/>
      <c r="O116" s="1519"/>
      <c r="P116" s="1519"/>
      <c r="Q116" s="1528"/>
      <c r="R116" s="1528"/>
      <c r="S116" s="1519"/>
      <c r="T116" s="1519"/>
      <c r="U116" s="1519"/>
      <c r="V116" s="1519"/>
    </row>
    <row r="117" spans="1:22">
      <c r="A117" s="1519"/>
      <c r="B117" s="1519"/>
      <c r="C117" s="1519"/>
      <c r="D117" s="1519"/>
      <c r="E117" s="1528"/>
      <c r="F117" s="1528"/>
      <c r="G117" s="1519"/>
      <c r="H117" s="1519"/>
      <c r="I117" s="1519"/>
      <c r="J117" s="1519"/>
      <c r="K117" s="1528"/>
      <c r="L117" s="1528"/>
      <c r="M117" s="1519"/>
      <c r="N117" s="1519"/>
      <c r="O117" s="1519"/>
      <c r="P117" s="1519"/>
      <c r="Q117" s="1528"/>
      <c r="R117" s="1528"/>
      <c r="S117" s="1519"/>
      <c r="T117" s="1519"/>
      <c r="U117" s="1519"/>
      <c r="V117" s="1519"/>
    </row>
    <row r="118" spans="1:22">
      <c r="A118" s="1519"/>
      <c r="B118" s="1519"/>
      <c r="C118" s="1519"/>
      <c r="D118" s="1519"/>
      <c r="E118" s="1528"/>
      <c r="F118" s="1528"/>
      <c r="G118" s="1519"/>
      <c r="H118" s="1519"/>
      <c r="I118" s="1519"/>
      <c r="J118" s="1519"/>
      <c r="K118" s="1528"/>
      <c r="L118" s="1528"/>
      <c r="M118" s="1519"/>
      <c r="N118" s="1519"/>
      <c r="O118" s="1519"/>
      <c r="P118" s="1519"/>
      <c r="Q118" s="1528"/>
      <c r="R118" s="1528"/>
      <c r="S118" s="1519"/>
      <c r="T118" s="1519"/>
      <c r="U118" s="1519"/>
      <c r="V118" s="1519"/>
    </row>
    <row r="119" spans="1:22">
      <c r="A119" s="1519"/>
      <c r="B119" s="1519"/>
      <c r="C119" s="1519"/>
      <c r="D119" s="1519"/>
      <c r="E119" s="1528"/>
      <c r="F119" s="1528"/>
      <c r="G119" s="1519"/>
      <c r="H119" s="1519"/>
      <c r="I119" s="1519"/>
      <c r="J119" s="1519"/>
      <c r="K119" s="1528"/>
      <c r="L119" s="1528"/>
      <c r="M119" s="1519"/>
      <c r="N119" s="1519"/>
      <c r="O119" s="1519"/>
      <c r="P119" s="1519"/>
      <c r="Q119" s="1528"/>
      <c r="R119" s="1528"/>
      <c r="S119" s="1519"/>
      <c r="T119" s="1519"/>
      <c r="U119" s="1519"/>
      <c r="V119" s="1519"/>
    </row>
    <row r="120" spans="1:22">
      <c r="A120" s="1519"/>
      <c r="B120" s="1519"/>
      <c r="C120" s="1519"/>
      <c r="D120" s="1519"/>
      <c r="E120" s="1528"/>
      <c r="F120" s="1528"/>
      <c r="G120" s="1519"/>
      <c r="H120" s="1519"/>
      <c r="I120" s="1519"/>
      <c r="J120" s="1519"/>
      <c r="K120" s="1528"/>
      <c r="L120" s="1528"/>
      <c r="M120" s="1519"/>
      <c r="N120" s="1519"/>
      <c r="O120" s="1519"/>
      <c r="P120" s="1519"/>
      <c r="Q120" s="1528"/>
      <c r="R120" s="1528"/>
      <c r="S120" s="1519"/>
      <c r="T120" s="1519"/>
      <c r="U120" s="1519"/>
      <c r="V120" s="1519"/>
    </row>
    <row r="121" spans="1:22">
      <c r="A121" s="1519"/>
      <c r="B121" s="1519"/>
      <c r="C121" s="1519"/>
      <c r="D121" s="1519"/>
      <c r="E121" s="1528"/>
      <c r="F121" s="1528"/>
      <c r="G121" s="1519"/>
      <c r="H121" s="1519"/>
      <c r="I121" s="1519"/>
      <c r="J121" s="1519"/>
      <c r="K121" s="1528"/>
      <c r="L121" s="1528"/>
      <c r="M121" s="1519"/>
      <c r="N121" s="1519"/>
      <c r="O121" s="1519"/>
      <c r="P121" s="1519"/>
      <c r="Q121" s="1528"/>
      <c r="R121" s="1528"/>
      <c r="S121" s="1519"/>
      <c r="T121" s="1519"/>
      <c r="U121" s="1519"/>
      <c r="V121" s="1519"/>
    </row>
    <row r="122" spans="1:22">
      <c r="A122" s="1519"/>
      <c r="B122" s="1519"/>
      <c r="C122" s="1519"/>
      <c r="D122" s="1519"/>
      <c r="E122" s="1528"/>
      <c r="F122" s="1528"/>
      <c r="G122" s="1519"/>
      <c r="H122" s="1519"/>
      <c r="I122" s="1519"/>
      <c r="J122" s="1519"/>
      <c r="K122" s="1528"/>
      <c r="L122" s="1528"/>
      <c r="M122" s="1519"/>
      <c r="N122" s="1519"/>
      <c r="O122" s="1519"/>
      <c r="P122" s="1519"/>
      <c r="Q122" s="1528"/>
      <c r="R122" s="1528"/>
      <c r="S122" s="1519"/>
      <c r="T122" s="1519"/>
      <c r="U122" s="1519"/>
      <c r="V122" s="1519"/>
    </row>
    <row r="123" spans="1:22">
      <c r="A123" s="1519"/>
      <c r="B123" s="1519"/>
      <c r="C123" s="1519"/>
      <c r="D123" s="1519"/>
      <c r="E123" s="1528"/>
      <c r="F123" s="1528"/>
      <c r="G123" s="1519"/>
      <c r="H123" s="1519"/>
      <c r="I123" s="1519"/>
      <c r="J123" s="1519"/>
      <c r="K123" s="1528"/>
      <c r="L123" s="1528"/>
      <c r="M123" s="1519"/>
      <c r="N123" s="1519"/>
      <c r="O123" s="1519"/>
      <c r="P123" s="1519"/>
      <c r="Q123" s="1528"/>
      <c r="R123" s="1528"/>
      <c r="S123" s="1519"/>
      <c r="T123" s="1519"/>
      <c r="U123" s="1519"/>
      <c r="V123" s="1519"/>
    </row>
    <row r="124" spans="1:22">
      <c r="A124" s="1519"/>
      <c r="B124" s="1519"/>
      <c r="C124" s="1519"/>
      <c r="D124" s="1519"/>
      <c r="E124" s="1528"/>
      <c r="F124" s="1528"/>
      <c r="G124" s="1519"/>
      <c r="H124" s="1519"/>
      <c r="I124" s="1519"/>
      <c r="J124" s="1519"/>
      <c r="K124" s="1528"/>
      <c r="L124" s="1528"/>
      <c r="M124" s="1519"/>
      <c r="N124" s="1519"/>
      <c r="O124" s="1519"/>
      <c r="P124" s="1519"/>
      <c r="Q124" s="1528"/>
      <c r="R124" s="1528"/>
      <c r="S124" s="1519"/>
      <c r="T124" s="1519"/>
      <c r="U124" s="1519"/>
      <c r="V124" s="1519"/>
    </row>
    <row r="125" spans="1:22">
      <c r="A125" s="1519"/>
      <c r="B125" s="1519"/>
      <c r="C125" s="1519"/>
      <c r="D125" s="1519"/>
      <c r="E125" s="1528"/>
      <c r="F125" s="1528"/>
      <c r="G125" s="1519"/>
      <c r="H125" s="1519"/>
      <c r="I125" s="1519"/>
      <c r="J125" s="1519"/>
      <c r="K125" s="1528"/>
      <c r="L125" s="1528"/>
      <c r="M125" s="1519"/>
      <c r="N125" s="1519"/>
      <c r="O125" s="1519"/>
      <c r="P125" s="1519"/>
      <c r="Q125" s="1528"/>
      <c r="R125" s="1528"/>
      <c r="S125" s="1519"/>
      <c r="T125" s="1519"/>
      <c r="U125" s="1519"/>
      <c r="V125" s="1519"/>
    </row>
    <row r="126" spans="1:22">
      <c r="A126" s="1519"/>
      <c r="B126" s="1519"/>
      <c r="C126" s="1519"/>
      <c r="D126" s="1519"/>
      <c r="E126" s="1528"/>
      <c r="F126" s="1528"/>
      <c r="G126" s="1519"/>
      <c r="H126" s="1519"/>
      <c r="I126" s="1519"/>
      <c r="J126" s="1519"/>
      <c r="K126" s="1528"/>
      <c r="L126" s="1528"/>
      <c r="M126" s="1519"/>
      <c r="N126" s="1519"/>
      <c r="O126" s="1519"/>
      <c r="P126" s="1519"/>
      <c r="Q126" s="1528"/>
      <c r="R126" s="1528"/>
      <c r="S126" s="1519"/>
      <c r="T126" s="1519"/>
      <c r="U126" s="1519"/>
      <c r="V126" s="1519"/>
    </row>
    <row r="127" spans="1:22">
      <c r="A127" s="1519"/>
      <c r="B127" s="1519"/>
      <c r="C127" s="1519"/>
      <c r="D127" s="1519"/>
      <c r="E127" s="1528"/>
      <c r="F127" s="1528"/>
      <c r="G127" s="1519"/>
      <c r="H127" s="1519"/>
      <c r="I127" s="1519"/>
      <c r="J127" s="1519"/>
      <c r="K127" s="1528"/>
      <c r="L127" s="1528"/>
      <c r="M127" s="1519"/>
      <c r="N127" s="1519"/>
      <c r="O127" s="1519"/>
      <c r="P127" s="1519"/>
      <c r="Q127" s="1528"/>
      <c r="R127" s="1528"/>
      <c r="S127" s="1519"/>
      <c r="T127" s="1519"/>
      <c r="U127" s="1519"/>
      <c r="V127" s="1519"/>
    </row>
    <row r="128" spans="1:22">
      <c r="A128" s="1519"/>
      <c r="B128" s="1519"/>
      <c r="C128" s="1519"/>
      <c r="D128" s="1519"/>
      <c r="E128" s="1528"/>
      <c r="F128" s="1528"/>
      <c r="G128" s="1519"/>
      <c r="H128" s="1519"/>
      <c r="I128" s="1519"/>
      <c r="J128" s="1519"/>
      <c r="K128" s="1528"/>
      <c r="L128" s="1528"/>
      <c r="M128" s="1519"/>
      <c r="N128" s="1519"/>
      <c r="O128" s="1519"/>
      <c r="P128" s="1519"/>
      <c r="Q128" s="1528"/>
      <c r="R128" s="1528"/>
      <c r="S128" s="1519"/>
      <c r="T128" s="1519"/>
      <c r="U128" s="1519"/>
      <c r="V128" s="1519"/>
    </row>
    <row r="129" spans="1:22">
      <c r="A129" s="1519"/>
      <c r="B129" s="1519"/>
      <c r="C129" s="1519"/>
      <c r="D129" s="1519"/>
      <c r="E129" s="1528"/>
      <c r="F129" s="1528"/>
      <c r="G129" s="1519"/>
      <c r="H129" s="1519"/>
      <c r="I129" s="1519"/>
      <c r="J129" s="1519"/>
      <c r="K129" s="1528"/>
      <c r="L129" s="1528"/>
      <c r="M129" s="1519"/>
      <c r="N129" s="1519"/>
      <c r="O129" s="1519"/>
      <c r="P129" s="1519"/>
      <c r="Q129" s="1528"/>
      <c r="R129" s="1528"/>
      <c r="S129" s="1519"/>
      <c r="T129" s="1519"/>
      <c r="U129" s="1519"/>
      <c r="V129" s="1519"/>
    </row>
    <row r="130" spans="1:22">
      <c r="A130" s="1519"/>
      <c r="B130" s="1519"/>
      <c r="C130" s="1519"/>
      <c r="D130" s="1519"/>
      <c r="E130" s="1528"/>
      <c r="F130" s="1528"/>
      <c r="G130" s="1519"/>
      <c r="H130" s="1519"/>
      <c r="I130" s="1519"/>
      <c r="J130" s="1519"/>
      <c r="K130" s="1528"/>
      <c r="L130" s="1528"/>
      <c r="M130" s="1519"/>
      <c r="N130" s="1519"/>
      <c r="O130" s="1519"/>
      <c r="P130" s="1519"/>
      <c r="Q130" s="1528"/>
      <c r="R130" s="1528"/>
      <c r="S130" s="1519"/>
      <c r="T130" s="1519"/>
      <c r="U130" s="1519"/>
      <c r="V130" s="1519"/>
    </row>
    <row r="131" spans="1:22">
      <c r="A131" s="1519"/>
      <c r="B131" s="1519"/>
      <c r="C131" s="1519"/>
      <c r="D131" s="1519"/>
      <c r="E131" s="1528"/>
      <c r="F131" s="1528"/>
      <c r="G131" s="1519"/>
      <c r="H131" s="1519"/>
      <c r="I131" s="1519"/>
      <c r="J131" s="1519"/>
      <c r="K131" s="1528"/>
      <c r="L131" s="1528"/>
      <c r="M131" s="1519"/>
      <c r="N131" s="1519"/>
      <c r="O131" s="1519"/>
      <c r="P131" s="1519"/>
      <c r="Q131" s="1528"/>
      <c r="R131" s="1528"/>
      <c r="S131" s="1519"/>
      <c r="T131" s="1519"/>
      <c r="U131" s="1519"/>
      <c r="V131" s="1519"/>
    </row>
    <row r="132" spans="1:22">
      <c r="A132" s="1519"/>
      <c r="B132" s="1519"/>
      <c r="C132" s="1519"/>
      <c r="D132" s="1519"/>
      <c r="E132" s="1528"/>
      <c r="F132" s="1528"/>
      <c r="G132" s="1519"/>
      <c r="H132" s="1519"/>
      <c r="I132" s="1519"/>
      <c r="J132" s="1519"/>
      <c r="K132" s="1528"/>
      <c r="L132" s="1528"/>
      <c r="M132" s="1519"/>
      <c r="N132" s="1519"/>
      <c r="O132" s="1519"/>
      <c r="P132" s="1519"/>
      <c r="Q132" s="1528"/>
      <c r="R132" s="1528"/>
      <c r="S132" s="1519"/>
      <c r="T132" s="1519"/>
      <c r="U132" s="1519"/>
      <c r="V132" s="1519"/>
    </row>
    <row r="133" spans="1:22">
      <c r="A133" s="1519"/>
      <c r="B133" s="1519"/>
      <c r="C133" s="1519"/>
      <c r="D133" s="1519"/>
      <c r="E133" s="1528"/>
      <c r="F133" s="1528"/>
      <c r="G133" s="1519"/>
      <c r="H133" s="1519"/>
      <c r="I133" s="1519"/>
      <c r="J133" s="1519"/>
      <c r="K133" s="1528"/>
      <c r="L133" s="1528"/>
      <c r="M133" s="1519"/>
      <c r="N133" s="1519"/>
      <c r="O133" s="1519"/>
      <c r="P133" s="1519"/>
      <c r="Q133" s="1528"/>
      <c r="R133" s="1528"/>
      <c r="S133" s="1519"/>
      <c r="T133" s="1519"/>
      <c r="U133" s="1519"/>
      <c r="V133" s="1519"/>
    </row>
    <row r="134" spans="1:22">
      <c r="A134" s="1519"/>
      <c r="B134" s="1519"/>
      <c r="C134" s="1519"/>
      <c r="D134" s="1519"/>
      <c r="E134" s="1528"/>
      <c r="F134" s="1528"/>
      <c r="G134" s="1519"/>
      <c r="H134" s="1519"/>
      <c r="I134" s="1519"/>
      <c r="J134" s="1519"/>
      <c r="K134" s="1528"/>
      <c r="L134" s="1528"/>
      <c r="M134" s="1519"/>
      <c r="N134" s="1519"/>
      <c r="O134" s="1519"/>
      <c r="P134" s="1519"/>
      <c r="Q134" s="1528"/>
      <c r="R134" s="1528"/>
      <c r="S134" s="1519"/>
      <c r="T134" s="1519"/>
      <c r="U134" s="1519"/>
      <c r="V134" s="1519"/>
    </row>
    <row r="135" spans="1:22">
      <c r="A135" s="1519"/>
      <c r="B135" s="1519"/>
      <c r="C135" s="1519"/>
      <c r="D135" s="1519"/>
      <c r="E135" s="1528"/>
      <c r="F135" s="1528"/>
      <c r="G135" s="1519"/>
      <c r="H135" s="1519"/>
      <c r="I135" s="1519"/>
      <c r="J135" s="1519"/>
      <c r="K135" s="1528"/>
      <c r="L135" s="1528"/>
      <c r="M135" s="1519"/>
      <c r="N135" s="1519"/>
      <c r="O135" s="1519"/>
      <c r="P135" s="1519"/>
      <c r="Q135" s="1528"/>
      <c r="R135" s="1528"/>
      <c r="S135" s="1519"/>
      <c r="T135" s="1519"/>
      <c r="U135" s="1519"/>
      <c r="V135" s="1519"/>
    </row>
    <row r="136" spans="1:22">
      <c r="A136" s="1519"/>
      <c r="B136" s="1519"/>
      <c r="C136" s="1519"/>
      <c r="D136" s="1519"/>
      <c r="E136" s="1528"/>
      <c r="F136" s="1528"/>
      <c r="G136" s="1519"/>
      <c r="H136" s="1519"/>
      <c r="I136" s="1519"/>
      <c r="J136" s="1519"/>
      <c r="K136" s="1528"/>
      <c r="L136" s="1528"/>
      <c r="M136" s="1519"/>
      <c r="N136" s="1519"/>
      <c r="O136" s="1519"/>
      <c r="P136" s="1519"/>
      <c r="Q136" s="1528"/>
      <c r="R136" s="1528"/>
      <c r="S136" s="1519"/>
      <c r="T136" s="1519"/>
      <c r="U136" s="1519"/>
      <c r="V136" s="1519"/>
    </row>
    <row r="137" spans="1:22">
      <c r="A137" s="1519"/>
      <c r="B137" s="1519"/>
      <c r="C137" s="1519"/>
      <c r="D137" s="1519"/>
      <c r="E137" s="1528"/>
      <c r="F137" s="1528"/>
      <c r="G137" s="1519"/>
      <c r="H137" s="1519"/>
      <c r="I137" s="1519"/>
      <c r="J137" s="1519"/>
      <c r="K137" s="1528"/>
      <c r="L137" s="1528"/>
      <c r="M137" s="1519"/>
      <c r="N137" s="1519"/>
      <c r="O137" s="1519"/>
      <c r="P137" s="1519"/>
      <c r="Q137" s="1528"/>
      <c r="R137" s="1528"/>
      <c r="S137" s="1519"/>
      <c r="T137" s="1519"/>
      <c r="U137" s="1519"/>
      <c r="V137" s="1519"/>
    </row>
    <row r="138" spans="1:22">
      <c r="A138" s="1519"/>
      <c r="B138" s="1519"/>
      <c r="C138" s="1519"/>
      <c r="D138" s="1519"/>
      <c r="E138" s="1528"/>
      <c r="F138" s="1528"/>
      <c r="G138" s="1519"/>
      <c r="H138" s="1519"/>
      <c r="I138" s="1519"/>
      <c r="J138" s="1519"/>
      <c r="K138" s="1528"/>
      <c r="L138" s="1528"/>
      <c r="M138" s="1519"/>
      <c r="N138" s="1519"/>
      <c r="O138" s="1519"/>
      <c r="P138" s="1519"/>
      <c r="Q138" s="1528"/>
      <c r="R138" s="1528"/>
      <c r="S138" s="1519"/>
      <c r="T138" s="1519"/>
      <c r="U138" s="1519"/>
      <c r="V138" s="1519"/>
    </row>
    <row r="139" spans="1:22">
      <c r="A139" s="1519"/>
      <c r="B139" s="1519"/>
      <c r="C139" s="1519"/>
      <c r="D139" s="1519"/>
      <c r="E139" s="1528"/>
      <c r="F139" s="1528"/>
      <c r="G139" s="1519"/>
      <c r="H139" s="1519"/>
      <c r="I139" s="1519"/>
      <c r="J139" s="1519"/>
      <c r="K139" s="1528"/>
      <c r="L139" s="1528"/>
      <c r="M139" s="1519"/>
      <c r="N139" s="1519"/>
      <c r="O139" s="1519"/>
      <c r="P139" s="1519"/>
      <c r="Q139" s="1528"/>
      <c r="R139" s="1528"/>
      <c r="S139" s="1519"/>
      <c r="T139" s="1519"/>
      <c r="U139" s="1519"/>
      <c r="V139" s="1519"/>
    </row>
    <row r="140" spans="1:22">
      <c r="A140" s="1519"/>
      <c r="B140" s="1519"/>
      <c r="C140" s="1519"/>
      <c r="D140" s="1519"/>
      <c r="E140" s="1528"/>
      <c r="F140" s="1528"/>
      <c r="G140" s="1519"/>
      <c r="H140" s="1519"/>
      <c r="I140" s="1519"/>
      <c r="J140" s="1519"/>
      <c r="K140" s="1528"/>
      <c r="L140" s="1528"/>
      <c r="M140" s="1519"/>
      <c r="N140" s="1519"/>
      <c r="O140" s="1519"/>
      <c r="P140" s="1519"/>
      <c r="Q140" s="1528"/>
      <c r="R140" s="1528"/>
      <c r="S140" s="1519"/>
      <c r="T140" s="1519"/>
      <c r="U140" s="1519"/>
      <c r="V140" s="1519"/>
    </row>
    <row r="141" spans="1:22">
      <c r="A141" s="1519"/>
      <c r="B141" s="1519"/>
      <c r="C141" s="1519"/>
      <c r="D141" s="1519"/>
      <c r="E141" s="1528"/>
      <c r="F141" s="1528"/>
      <c r="G141" s="1519"/>
      <c r="H141" s="1519"/>
      <c r="I141" s="1519"/>
      <c r="J141" s="1519"/>
      <c r="K141" s="1528"/>
      <c r="L141" s="1528"/>
      <c r="M141" s="1519"/>
      <c r="N141" s="1519"/>
      <c r="O141" s="1519"/>
      <c r="P141" s="1519"/>
      <c r="Q141" s="1528"/>
      <c r="R141" s="1528"/>
      <c r="S141" s="1519"/>
      <c r="T141" s="1519"/>
      <c r="U141" s="1519"/>
      <c r="V141" s="1519"/>
    </row>
    <row r="142" spans="1:22">
      <c r="A142" s="1519"/>
      <c r="B142" s="1519"/>
      <c r="C142" s="1519"/>
      <c r="D142" s="1519"/>
      <c r="E142" s="1528"/>
      <c r="F142" s="1528"/>
      <c r="G142" s="1519"/>
      <c r="H142" s="1519"/>
      <c r="I142" s="1519"/>
      <c r="J142" s="1519"/>
      <c r="K142" s="1528"/>
      <c r="L142" s="1528"/>
      <c r="M142" s="1519"/>
      <c r="N142" s="1519"/>
      <c r="O142" s="1519"/>
      <c r="P142" s="1519"/>
      <c r="Q142" s="1528"/>
      <c r="R142" s="1528"/>
      <c r="S142" s="1519"/>
      <c r="T142" s="1519"/>
      <c r="U142" s="1519"/>
      <c r="V142" s="1519"/>
    </row>
    <row r="143" spans="1:22">
      <c r="A143" s="1519"/>
      <c r="B143" s="1519"/>
      <c r="C143" s="1519"/>
      <c r="D143" s="1519"/>
      <c r="E143" s="1528"/>
      <c r="F143" s="1528"/>
      <c r="G143" s="1519"/>
      <c r="H143" s="1519"/>
      <c r="I143" s="1519"/>
      <c r="J143" s="1519"/>
      <c r="K143" s="1528"/>
      <c r="L143" s="1528"/>
      <c r="M143" s="1519"/>
      <c r="N143" s="1519"/>
      <c r="O143" s="1519"/>
      <c r="P143" s="1519"/>
      <c r="Q143" s="1528"/>
      <c r="R143" s="1528"/>
      <c r="S143" s="1519"/>
      <c r="T143" s="1519"/>
      <c r="U143" s="1519"/>
      <c r="V143" s="1519"/>
    </row>
    <row r="144" spans="1:22">
      <c r="A144" s="1519"/>
      <c r="B144" s="1519"/>
      <c r="C144" s="1519"/>
      <c r="D144" s="1519"/>
      <c r="E144" s="1528"/>
      <c r="F144" s="1528"/>
      <c r="G144" s="1519"/>
      <c r="H144" s="1519"/>
      <c r="I144" s="1519"/>
      <c r="J144" s="1519"/>
      <c r="K144" s="1528"/>
      <c r="L144" s="1528"/>
      <c r="M144" s="1519"/>
      <c r="N144" s="1519"/>
      <c r="O144" s="1519"/>
      <c r="P144" s="1519"/>
      <c r="Q144" s="1528"/>
      <c r="R144" s="1528"/>
      <c r="S144" s="1519"/>
      <c r="T144" s="1519"/>
      <c r="U144" s="1519"/>
      <c r="V144" s="1519"/>
    </row>
    <row r="145" spans="1:22">
      <c r="A145" s="1519"/>
      <c r="B145" s="1519"/>
      <c r="C145" s="1519"/>
      <c r="D145" s="1519"/>
      <c r="E145" s="1528"/>
      <c r="F145" s="1528"/>
      <c r="G145" s="1519"/>
      <c r="H145" s="1519"/>
      <c r="I145" s="1519"/>
      <c r="J145" s="1519"/>
      <c r="K145" s="1528"/>
      <c r="L145" s="1528"/>
      <c r="M145" s="1519"/>
      <c r="N145" s="1519"/>
      <c r="O145" s="1519"/>
      <c r="P145" s="1519"/>
      <c r="Q145" s="1528"/>
      <c r="R145" s="1528"/>
      <c r="S145" s="1519"/>
      <c r="T145" s="1519"/>
      <c r="U145" s="1519"/>
      <c r="V145" s="1519"/>
    </row>
    <row r="146" spans="1:22">
      <c r="A146" s="1519"/>
      <c r="B146" s="1519"/>
      <c r="C146" s="1519"/>
      <c r="D146" s="1519"/>
      <c r="E146" s="1528"/>
      <c r="F146" s="1528"/>
      <c r="G146" s="1519"/>
      <c r="H146" s="1519"/>
      <c r="I146" s="1519"/>
      <c r="J146" s="1519"/>
      <c r="K146" s="1528"/>
      <c r="L146" s="1528"/>
      <c r="M146" s="1519"/>
      <c r="N146" s="1519"/>
      <c r="O146" s="1519"/>
      <c r="P146" s="1519"/>
      <c r="Q146" s="1528"/>
      <c r="R146" s="1528"/>
      <c r="S146" s="1519"/>
      <c r="T146" s="1519"/>
      <c r="U146" s="1519"/>
      <c r="V146" s="1519"/>
    </row>
    <row r="147" spans="1:22">
      <c r="A147" s="1519"/>
      <c r="B147" s="1519"/>
      <c r="C147" s="1519"/>
      <c r="D147" s="1519"/>
      <c r="E147" s="1528"/>
      <c r="F147" s="1528"/>
      <c r="G147" s="1519"/>
      <c r="H147" s="1519"/>
      <c r="I147" s="1519"/>
      <c r="J147" s="1519"/>
      <c r="K147" s="1528"/>
      <c r="L147" s="1528"/>
      <c r="M147" s="1519"/>
      <c r="N147" s="1519"/>
      <c r="O147" s="1519"/>
      <c r="P147" s="1519"/>
      <c r="Q147" s="1528"/>
      <c r="R147" s="1528"/>
      <c r="S147" s="1519"/>
      <c r="T147" s="1519"/>
      <c r="U147" s="1519"/>
      <c r="V147" s="1519"/>
    </row>
    <row r="148" spans="1:22">
      <c r="A148" s="1519"/>
      <c r="B148" s="1519"/>
      <c r="C148" s="1519"/>
      <c r="D148" s="1519"/>
      <c r="E148" s="1528"/>
      <c r="F148" s="1528"/>
      <c r="G148" s="1519"/>
      <c r="H148" s="1519"/>
      <c r="I148" s="1519"/>
      <c r="J148" s="1519"/>
      <c r="K148" s="1528"/>
      <c r="L148" s="1528"/>
      <c r="M148" s="1519"/>
      <c r="N148" s="1519"/>
      <c r="O148" s="1519"/>
      <c r="P148" s="1519"/>
      <c r="Q148" s="1528"/>
      <c r="R148" s="1528"/>
      <c r="S148" s="1519"/>
      <c r="T148" s="1519"/>
      <c r="U148" s="1519"/>
      <c r="V148" s="1519"/>
    </row>
    <row r="149" spans="1:22">
      <c r="A149" s="1519"/>
      <c r="B149" s="1519"/>
      <c r="C149" s="1519"/>
      <c r="D149" s="1519"/>
      <c r="E149" s="1528"/>
      <c r="F149" s="1528"/>
      <c r="G149" s="1519"/>
      <c r="H149" s="1519"/>
      <c r="I149" s="1519"/>
      <c r="J149" s="1519"/>
      <c r="K149" s="1528"/>
      <c r="L149" s="1528"/>
      <c r="M149" s="1519"/>
      <c r="N149" s="1519"/>
      <c r="O149" s="1519"/>
      <c r="P149" s="1519"/>
      <c r="Q149" s="1528"/>
      <c r="R149" s="1528"/>
      <c r="S149" s="1519"/>
      <c r="T149" s="1519"/>
      <c r="U149" s="1519"/>
      <c r="V149" s="1519"/>
    </row>
    <row r="150" spans="1:22">
      <c r="A150" s="1519"/>
      <c r="B150" s="1519"/>
      <c r="C150" s="1519"/>
      <c r="D150" s="1519"/>
      <c r="E150" s="1528"/>
      <c r="F150" s="1528"/>
      <c r="G150" s="1519"/>
      <c r="H150" s="1519"/>
      <c r="I150" s="1519"/>
      <c r="J150" s="1519"/>
      <c r="K150" s="1528"/>
      <c r="L150" s="1528"/>
      <c r="M150" s="1519"/>
      <c r="N150" s="1519"/>
      <c r="O150" s="1519"/>
      <c r="P150" s="1519"/>
      <c r="Q150" s="1528"/>
      <c r="R150" s="1528"/>
      <c r="S150" s="1519"/>
      <c r="T150" s="1519"/>
      <c r="U150" s="1519"/>
      <c r="V150" s="1519"/>
    </row>
    <row r="151" spans="1:22">
      <c r="A151" s="1519"/>
      <c r="B151" s="1519"/>
      <c r="C151" s="1519"/>
      <c r="D151" s="1519"/>
      <c r="E151" s="1528"/>
      <c r="F151" s="1528"/>
      <c r="G151" s="1519"/>
      <c r="H151" s="1519"/>
      <c r="I151" s="1519"/>
      <c r="J151" s="1519"/>
      <c r="K151" s="1528"/>
      <c r="L151" s="1528"/>
      <c r="M151" s="1519"/>
      <c r="N151" s="1519"/>
      <c r="O151" s="1519"/>
      <c r="P151" s="1519"/>
      <c r="Q151" s="1528"/>
      <c r="R151" s="1528"/>
      <c r="S151" s="1519"/>
      <c r="T151" s="1519"/>
      <c r="U151" s="1519"/>
      <c r="V151" s="1519"/>
    </row>
    <row r="152" spans="1:22">
      <c r="A152" s="1519"/>
      <c r="B152" s="1519"/>
      <c r="C152" s="1519"/>
      <c r="D152" s="1519"/>
      <c r="E152" s="1528"/>
      <c r="F152" s="1528"/>
      <c r="G152" s="1519"/>
      <c r="H152" s="1519"/>
      <c r="I152" s="1519"/>
      <c r="J152" s="1519"/>
      <c r="K152" s="1528"/>
      <c r="L152" s="1528"/>
      <c r="M152" s="1519"/>
      <c r="N152" s="1519"/>
      <c r="O152" s="1519"/>
      <c r="P152" s="1519"/>
      <c r="Q152" s="1528"/>
      <c r="R152" s="1528"/>
      <c r="S152" s="1519"/>
      <c r="T152" s="1519"/>
      <c r="U152" s="1519"/>
      <c r="V152" s="1519"/>
    </row>
    <row r="153" spans="1:22">
      <c r="A153" s="1519"/>
      <c r="B153" s="1519"/>
      <c r="C153" s="1519"/>
      <c r="D153" s="1519"/>
      <c r="E153" s="1528"/>
      <c r="F153" s="1528"/>
      <c r="G153" s="1519"/>
      <c r="H153" s="1519"/>
      <c r="I153" s="1519"/>
      <c r="J153" s="1519"/>
      <c r="K153" s="1528"/>
      <c r="L153" s="1528"/>
      <c r="M153" s="1519"/>
      <c r="N153" s="1519"/>
      <c r="O153" s="1519"/>
      <c r="P153" s="1519"/>
      <c r="Q153" s="1528"/>
      <c r="R153" s="1528"/>
      <c r="S153" s="1519"/>
      <c r="T153" s="1519"/>
      <c r="U153" s="1519"/>
      <c r="V153" s="1519"/>
    </row>
    <row r="154" spans="1:22">
      <c r="A154" s="1519"/>
      <c r="B154" s="1519"/>
      <c r="C154" s="1519"/>
      <c r="D154" s="1519"/>
      <c r="E154" s="1528"/>
      <c r="F154" s="1528"/>
      <c r="G154" s="1519"/>
      <c r="H154" s="1519"/>
      <c r="I154" s="1519"/>
      <c r="J154" s="1519"/>
      <c r="K154" s="1528"/>
      <c r="L154" s="1528"/>
      <c r="M154" s="1519"/>
      <c r="N154" s="1519"/>
      <c r="O154" s="1519"/>
      <c r="P154" s="1519"/>
      <c r="Q154" s="1528"/>
      <c r="R154" s="1528"/>
      <c r="S154" s="1519"/>
      <c r="T154" s="1519"/>
      <c r="U154" s="1519"/>
      <c r="V154" s="1519"/>
    </row>
    <row r="155" spans="1:22">
      <c r="A155" s="1519"/>
      <c r="B155" s="1519"/>
      <c r="C155" s="1519"/>
      <c r="D155" s="1519"/>
      <c r="E155" s="1528"/>
      <c r="F155" s="1528"/>
      <c r="G155" s="1519"/>
      <c r="H155" s="1519"/>
      <c r="I155" s="1519"/>
      <c r="J155" s="1519"/>
      <c r="K155" s="1528"/>
      <c r="L155" s="1528"/>
      <c r="M155" s="1519"/>
      <c r="N155" s="1519"/>
      <c r="O155" s="1519"/>
      <c r="P155" s="1519"/>
      <c r="Q155" s="1528"/>
      <c r="R155" s="1528"/>
      <c r="S155" s="1519"/>
      <c r="T155" s="1519"/>
      <c r="U155" s="1519"/>
      <c r="V155" s="1519"/>
    </row>
    <row r="156" spans="1:22">
      <c r="A156" s="1519"/>
      <c r="B156" s="1519"/>
      <c r="C156" s="1519"/>
      <c r="D156" s="1519"/>
      <c r="E156" s="1528"/>
      <c r="F156" s="1528"/>
      <c r="G156" s="1519"/>
      <c r="H156" s="1519"/>
      <c r="I156" s="1519"/>
      <c r="J156" s="1519"/>
      <c r="K156" s="1528"/>
      <c r="L156" s="1528"/>
      <c r="M156" s="1519"/>
      <c r="N156" s="1519"/>
      <c r="O156" s="1519"/>
      <c r="P156" s="1519"/>
      <c r="Q156" s="1528"/>
      <c r="R156" s="1528"/>
      <c r="S156" s="1519"/>
      <c r="T156" s="1519"/>
      <c r="U156" s="1519"/>
      <c r="V156" s="1519"/>
    </row>
    <row r="157" spans="1:22">
      <c r="A157" s="1519"/>
      <c r="B157" s="1519"/>
      <c r="C157" s="1519"/>
      <c r="D157" s="1519"/>
      <c r="E157" s="1528"/>
      <c r="F157" s="1528"/>
      <c r="G157" s="1519"/>
      <c r="H157" s="1519"/>
      <c r="I157" s="1519"/>
      <c r="J157" s="1519"/>
      <c r="K157" s="1528"/>
      <c r="L157" s="1528"/>
      <c r="M157" s="1519"/>
      <c r="N157" s="1519"/>
      <c r="O157" s="1519"/>
      <c r="P157" s="1519"/>
      <c r="Q157" s="1528"/>
      <c r="R157" s="1528"/>
      <c r="S157" s="1519"/>
      <c r="T157" s="1519"/>
      <c r="U157" s="1519"/>
      <c r="V157" s="1519"/>
    </row>
    <row r="158" spans="1:22">
      <c r="A158" s="1519"/>
      <c r="B158" s="1519"/>
      <c r="C158" s="1519"/>
      <c r="D158" s="1519"/>
      <c r="E158" s="1528"/>
      <c r="F158" s="1528"/>
      <c r="G158" s="1519"/>
      <c r="H158" s="1519"/>
      <c r="I158" s="1519"/>
      <c r="J158" s="1519"/>
      <c r="K158" s="1528"/>
      <c r="L158" s="1528"/>
      <c r="M158" s="1519"/>
      <c r="N158" s="1519"/>
      <c r="O158" s="1519"/>
      <c r="P158" s="1519"/>
      <c r="Q158" s="1528"/>
      <c r="R158" s="1528"/>
      <c r="S158" s="1519"/>
      <c r="T158" s="1519"/>
      <c r="U158" s="1519"/>
      <c r="V158" s="1519"/>
    </row>
    <row r="159" spans="1:22">
      <c r="A159" s="1519"/>
      <c r="B159" s="1519"/>
      <c r="C159" s="1519"/>
      <c r="D159" s="1519"/>
      <c r="E159" s="1528"/>
      <c r="F159" s="1528"/>
      <c r="G159" s="1519"/>
      <c r="H159" s="1519"/>
      <c r="I159" s="1519"/>
      <c r="J159" s="1519"/>
      <c r="K159" s="1528"/>
      <c r="L159" s="1528"/>
      <c r="M159" s="1519"/>
      <c r="N159" s="1519"/>
      <c r="O159" s="1519"/>
      <c r="P159" s="1519"/>
      <c r="Q159" s="1528"/>
      <c r="R159" s="1528"/>
      <c r="S159" s="1519"/>
      <c r="T159" s="1519"/>
      <c r="U159" s="1519"/>
      <c r="V159" s="1519"/>
    </row>
    <row r="160" spans="1:22">
      <c r="A160" s="1519"/>
      <c r="B160" s="1519"/>
      <c r="C160" s="1519"/>
      <c r="D160" s="1519"/>
      <c r="E160" s="1528"/>
      <c r="F160" s="1528"/>
      <c r="G160" s="1519"/>
      <c r="H160" s="1519"/>
      <c r="I160" s="1519"/>
      <c r="J160" s="1519"/>
      <c r="K160" s="1528"/>
      <c r="L160" s="1528"/>
      <c r="M160" s="1519"/>
      <c r="N160" s="1519"/>
      <c r="O160" s="1519"/>
      <c r="P160" s="1519"/>
      <c r="Q160" s="1528"/>
      <c r="R160" s="1528"/>
      <c r="S160" s="1519"/>
      <c r="T160" s="1519"/>
      <c r="U160" s="1519"/>
      <c r="V160" s="1519"/>
    </row>
    <row r="161" spans="1:22">
      <c r="A161" s="1519"/>
      <c r="B161" s="1519"/>
      <c r="C161" s="1519"/>
      <c r="D161" s="1519"/>
      <c r="E161" s="1528"/>
      <c r="F161" s="1528"/>
      <c r="G161" s="1519"/>
      <c r="H161" s="1519"/>
      <c r="I161" s="1519"/>
      <c r="J161" s="1519"/>
      <c r="K161" s="1528"/>
      <c r="L161" s="1528"/>
      <c r="M161" s="1519"/>
      <c r="N161" s="1519"/>
      <c r="O161" s="1519"/>
      <c r="P161" s="1519"/>
      <c r="Q161" s="1528"/>
      <c r="R161" s="1528"/>
      <c r="S161" s="1519"/>
      <c r="T161" s="1519"/>
      <c r="U161" s="1519"/>
      <c r="V161" s="1519"/>
    </row>
    <row r="162" spans="1:22">
      <c r="A162" s="1519"/>
      <c r="B162" s="1519"/>
      <c r="C162" s="1519"/>
      <c r="D162" s="1519"/>
      <c r="E162" s="1528"/>
      <c r="F162" s="1528"/>
      <c r="G162" s="1519"/>
      <c r="H162" s="1519"/>
      <c r="I162" s="1519"/>
      <c r="J162" s="1519"/>
      <c r="K162" s="1528"/>
      <c r="L162" s="1528"/>
      <c r="M162" s="1519"/>
      <c r="N162" s="1519"/>
      <c r="O162" s="1519"/>
      <c r="P162" s="1519"/>
      <c r="Q162" s="1528"/>
      <c r="R162" s="1528"/>
      <c r="S162" s="1519"/>
      <c r="T162" s="1519"/>
      <c r="U162" s="1519"/>
      <c r="V162" s="1519"/>
    </row>
    <row r="163" spans="1:22">
      <c r="A163" s="1519"/>
      <c r="B163" s="1519"/>
      <c r="C163" s="1519"/>
      <c r="D163" s="1519"/>
      <c r="E163" s="1528"/>
      <c r="F163" s="1528"/>
      <c r="G163" s="1519"/>
      <c r="H163" s="1519"/>
      <c r="I163" s="1519"/>
      <c r="J163" s="1519"/>
      <c r="K163" s="1528"/>
      <c r="L163" s="1528"/>
      <c r="M163" s="1519"/>
      <c r="N163" s="1519"/>
      <c r="O163" s="1519"/>
      <c r="P163" s="1519"/>
      <c r="Q163" s="1528"/>
      <c r="R163" s="1528"/>
      <c r="S163" s="1519"/>
      <c r="T163" s="1519"/>
      <c r="U163" s="1519"/>
      <c r="V163" s="1519"/>
    </row>
    <row r="164" spans="1:22">
      <c r="A164" s="1519"/>
      <c r="B164" s="1519"/>
      <c r="C164" s="1519"/>
      <c r="D164" s="1519"/>
      <c r="E164" s="1528"/>
      <c r="F164" s="1528"/>
      <c r="G164" s="1519"/>
      <c r="H164" s="1519"/>
      <c r="I164" s="1519"/>
      <c r="J164" s="1519"/>
      <c r="K164" s="1528"/>
      <c r="L164" s="1528"/>
      <c r="M164" s="1519"/>
      <c r="N164" s="1519"/>
      <c r="O164" s="1519"/>
      <c r="P164" s="1519"/>
      <c r="Q164" s="1528"/>
      <c r="R164" s="1528"/>
      <c r="S164" s="1519"/>
      <c r="T164" s="1519"/>
      <c r="U164" s="1519"/>
      <c r="V164" s="1519"/>
    </row>
    <row r="165" spans="1:22">
      <c r="A165" s="1519"/>
      <c r="B165" s="1519"/>
      <c r="C165" s="1519"/>
      <c r="D165" s="1519"/>
      <c r="E165" s="1528"/>
      <c r="F165" s="1528"/>
      <c r="G165" s="1519"/>
      <c r="H165" s="1519"/>
      <c r="I165" s="1519"/>
      <c r="J165" s="1519"/>
      <c r="K165" s="1528"/>
      <c r="L165" s="1528"/>
      <c r="M165" s="1519"/>
      <c r="N165" s="1519"/>
      <c r="O165" s="1519"/>
      <c r="P165" s="1519"/>
      <c r="Q165" s="1528"/>
      <c r="R165" s="1528"/>
      <c r="S165" s="1519"/>
      <c r="T165" s="1519"/>
      <c r="U165" s="1519"/>
      <c r="V165" s="1519"/>
    </row>
    <row r="166" spans="1:22">
      <c r="A166" s="1519"/>
      <c r="B166" s="1519"/>
      <c r="C166" s="1519"/>
      <c r="D166" s="1519"/>
      <c r="E166" s="1528"/>
      <c r="F166" s="1528"/>
      <c r="G166" s="1519"/>
      <c r="H166" s="1519"/>
      <c r="I166" s="1519"/>
      <c r="J166" s="1519"/>
      <c r="K166" s="1528"/>
      <c r="L166" s="1528"/>
      <c r="M166" s="1519"/>
      <c r="N166" s="1519"/>
      <c r="O166" s="1519"/>
      <c r="P166" s="1519"/>
      <c r="Q166" s="1528"/>
      <c r="R166" s="1528"/>
      <c r="S166" s="1519"/>
      <c r="T166" s="1519"/>
      <c r="U166" s="1519"/>
      <c r="V166" s="1519"/>
    </row>
    <row r="167" spans="1:22">
      <c r="A167" s="1519"/>
      <c r="B167" s="1519"/>
      <c r="C167" s="1519"/>
      <c r="D167" s="1519"/>
      <c r="E167" s="1528"/>
      <c r="F167" s="1528"/>
      <c r="G167" s="1519"/>
      <c r="H167" s="1519"/>
      <c r="I167" s="1519"/>
      <c r="J167" s="1519"/>
      <c r="K167" s="1528"/>
      <c r="L167" s="1528"/>
      <c r="M167" s="1519"/>
      <c r="N167" s="1519"/>
      <c r="O167" s="1519"/>
      <c r="P167" s="1519"/>
      <c r="Q167" s="1528"/>
      <c r="R167" s="1528"/>
      <c r="S167" s="1519"/>
      <c r="T167" s="1519"/>
      <c r="U167" s="1519"/>
      <c r="V167" s="1519"/>
    </row>
    <row r="168" spans="1:22">
      <c r="A168" s="1519"/>
      <c r="B168" s="1519"/>
      <c r="C168" s="1519"/>
      <c r="D168" s="1519"/>
      <c r="E168" s="1528"/>
      <c r="F168" s="1528"/>
      <c r="G168" s="1519"/>
      <c r="H168" s="1519"/>
      <c r="I168" s="1519"/>
      <c r="J168" s="1519"/>
      <c r="K168" s="1528"/>
      <c r="L168" s="1528"/>
      <c r="M168" s="1519"/>
      <c r="N168" s="1519"/>
      <c r="O168" s="1519"/>
      <c r="P168" s="1519"/>
      <c r="Q168" s="1528"/>
      <c r="R168" s="1528"/>
      <c r="S168" s="1519"/>
      <c r="T168" s="1519"/>
      <c r="U168" s="1519"/>
      <c r="V168" s="1519"/>
    </row>
    <row r="169" spans="1:22">
      <c r="A169" s="1519"/>
      <c r="B169" s="1519"/>
      <c r="C169" s="1519"/>
      <c r="D169" s="1519"/>
      <c r="E169" s="1528"/>
      <c r="F169" s="1528"/>
      <c r="G169" s="1519"/>
      <c r="H169" s="1519"/>
      <c r="I169" s="1519"/>
      <c r="J169" s="1519"/>
      <c r="K169" s="1528"/>
      <c r="L169" s="1528"/>
      <c r="M169" s="1519"/>
      <c r="N169" s="1519"/>
      <c r="O169" s="1519"/>
      <c r="P169" s="1519"/>
      <c r="Q169" s="1528"/>
      <c r="R169" s="1528"/>
      <c r="S169" s="1519"/>
      <c r="T169" s="1519"/>
      <c r="U169" s="1519"/>
      <c r="V169" s="1519"/>
    </row>
    <row r="170" spans="1:22">
      <c r="A170" s="1519"/>
      <c r="B170" s="1519"/>
      <c r="C170" s="1519"/>
      <c r="D170" s="1519"/>
      <c r="E170" s="1528"/>
      <c r="F170" s="1528"/>
      <c r="G170" s="1519"/>
      <c r="H170" s="1519"/>
      <c r="I170" s="1519"/>
      <c r="J170" s="1519"/>
      <c r="K170" s="1528"/>
      <c r="L170" s="1528"/>
      <c r="M170" s="1519"/>
      <c r="N170" s="1519"/>
      <c r="O170" s="1519"/>
      <c r="P170" s="1519"/>
      <c r="Q170" s="1528"/>
      <c r="R170" s="1528"/>
      <c r="S170" s="1519"/>
      <c r="T170" s="1519"/>
      <c r="U170" s="1519"/>
      <c r="V170" s="1519"/>
    </row>
    <row r="171" spans="1:22">
      <c r="A171" s="1519"/>
      <c r="B171" s="1519"/>
      <c r="C171" s="1519"/>
      <c r="D171" s="1519"/>
      <c r="E171" s="1528"/>
      <c r="F171" s="1528"/>
      <c r="G171" s="1519"/>
      <c r="H171" s="1519"/>
      <c r="I171" s="1519"/>
      <c r="J171" s="1519"/>
      <c r="K171" s="1528"/>
      <c r="L171" s="1528"/>
      <c r="M171" s="1519"/>
      <c r="N171" s="1519"/>
      <c r="O171" s="1519"/>
      <c r="P171" s="1519"/>
      <c r="Q171" s="1528"/>
      <c r="R171" s="1528"/>
      <c r="S171" s="1519"/>
      <c r="T171" s="1519"/>
      <c r="U171" s="1519"/>
      <c r="V171" s="1519"/>
    </row>
    <row r="172" spans="1:22">
      <c r="A172" s="1519"/>
      <c r="B172" s="1519"/>
      <c r="C172" s="1519"/>
      <c r="D172" s="1519"/>
      <c r="E172" s="1528"/>
      <c r="F172" s="1528"/>
      <c r="G172" s="1519"/>
      <c r="H172" s="1519"/>
      <c r="I172" s="1519"/>
      <c r="J172" s="1519"/>
      <c r="K172" s="1528"/>
      <c r="L172" s="1528"/>
      <c r="M172" s="1519"/>
      <c r="N172" s="1519"/>
      <c r="O172" s="1519"/>
      <c r="P172" s="1519"/>
      <c r="Q172" s="1528"/>
      <c r="R172" s="1528"/>
      <c r="S172" s="1519"/>
      <c r="T172" s="1519"/>
      <c r="U172" s="1519"/>
      <c r="V172" s="1519"/>
    </row>
    <row r="173" spans="1:22">
      <c r="A173" s="1519"/>
      <c r="B173" s="1519"/>
      <c r="C173" s="1519"/>
      <c r="D173" s="1519"/>
      <c r="E173" s="1528"/>
      <c r="F173" s="1528"/>
      <c r="G173" s="1519"/>
      <c r="H173" s="1519"/>
      <c r="I173" s="1519"/>
      <c r="J173" s="1519"/>
      <c r="K173" s="1528"/>
      <c r="L173" s="1528"/>
      <c r="M173" s="1519"/>
      <c r="N173" s="1519"/>
      <c r="O173" s="1519"/>
      <c r="P173" s="1519"/>
      <c r="Q173" s="1528"/>
      <c r="R173" s="1528"/>
      <c r="S173" s="1519"/>
      <c r="T173" s="1519"/>
      <c r="U173" s="1519"/>
      <c r="V173" s="1519"/>
    </row>
    <row r="174" spans="1:22">
      <c r="A174" s="1519"/>
      <c r="B174" s="1519"/>
      <c r="C174" s="1519"/>
      <c r="D174" s="1519"/>
      <c r="E174" s="1528"/>
      <c r="F174" s="1528"/>
      <c r="G174" s="1519"/>
      <c r="H174" s="1519"/>
      <c r="I174" s="1519"/>
      <c r="J174" s="1519"/>
      <c r="K174" s="1528"/>
      <c r="L174" s="1528"/>
      <c r="M174" s="1519"/>
      <c r="N174" s="1519"/>
      <c r="O174" s="1519"/>
      <c r="P174" s="1519"/>
      <c r="Q174" s="1528"/>
      <c r="R174" s="1528"/>
      <c r="S174" s="1519"/>
      <c r="T174" s="1519"/>
      <c r="U174" s="1519"/>
      <c r="V174" s="1519"/>
    </row>
    <row r="175" spans="1:22">
      <c r="A175" s="1519"/>
      <c r="B175" s="1519"/>
      <c r="C175" s="1519"/>
      <c r="D175" s="1519"/>
      <c r="E175" s="1528"/>
      <c r="F175" s="1528"/>
      <c r="G175" s="1519"/>
      <c r="H175" s="1519"/>
      <c r="I175" s="1519"/>
      <c r="J175" s="1519"/>
      <c r="K175" s="1528"/>
      <c r="L175" s="1528"/>
      <c r="M175" s="1519"/>
      <c r="N175" s="1519"/>
      <c r="O175" s="1519"/>
      <c r="P175" s="1519"/>
      <c r="Q175" s="1528"/>
      <c r="R175" s="1528"/>
      <c r="S175" s="1519"/>
      <c r="T175" s="1519"/>
      <c r="U175" s="1519"/>
      <c r="V175" s="1519"/>
    </row>
    <row r="176" spans="1:22">
      <c r="A176" s="1519"/>
      <c r="B176" s="1519"/>
      <c r="C176" s="1519"/>
      <c r="D176" s="1519"/>
      <c r="E176" s="1528"/>
      <c r="F176" s="1528"/>
      <c r="G176" s="1519"/>
      <c r="H176" s="1519"/>
      <c r="I176" s="1519"/>
      <c r="J176" s="1519"/>
      <c r="K176" s="1528"/>
      <c r="L176" s="1528"/>
      <c r="M176" s="1519"/>
      <c r="N176" s="1519"/>
      <c r="O176" s="1519"/>
      <c r="P176" s="1519"/>
      <c r="Q176" s="1528"/>
      <c r="R176" s="1528"/>
      <c r="S176" s="1519"/>
      <c r="T176" s="1519"/>
      <c r="U176" s="1519"/>
      <c r="V176" s="1519"/>
    </row>
    <row r="177" spans="1:22">
      <c r="A177" s="1519"/>
      <c r="B177" s="1519"/>
      <c r="C177" s="1519"/>
      <c r="D177" s="1519"/>
      <c r="E177" s="1528"/>
      <c r="F177" s="1528"/>
      <c r="G177" s="1519"/>
      <c r="H177" s="1519"/>
      <c r="I177" s="1519"/>
      <c r="J177" s="1519"/>
      <c r="K177" s="1528"/>
      <c r="L177" s="1528"/>
      <c r="M177" s="1519"/>
      <c r="N177" s="1519"/>
      <c r="O177" s="1519"/>
      <c r="P177" s="1519"/>
      <c r="Q177" s="1528"/>
      <c r="R177" s="1528"/>
      <c r="S177" s="1519"/>
      <c r="T177" s="1519"/>
      <c r="U177" s="1519"/>
      <c r="V177" s="1519"/>
    </row>
    <row r="178" spans="1:22">
      <c r="A178" s="1519"/>
      <c r="B178" s="1519"/>
      <c r="C178" s="1519"/>
      <c r="D178" s="1519"/>
      <c r="E178" s="1528"/>
      <c r="F178" s="1528"/>
      <c r="G178" s="1519"/>
      <c r="H178" s="1519"/>
      <c r="I178" s="1519"/>
      <c r="J178" s="1519"/>
      <c r="K178" s="1528"/>
      <c r="L178" s="1528"/>
      <c r="M178" s="1519"/>
      <c r="N178" s="1519"/>
      <c r="O178" s="1519"/>
      <c r="P178" s="1519"/>
      <c r="Q178" s="1528"/>
      <c r="R178" s="1528"/>
      <c r="S178" s="1519"/>
      <c r="T178" s="1519"/>
      <c r="U178" s="1519"/>
      <c r="V178" s="1519"/>
    </row>
    <row r="179" spans="1:22">
      <c r="A179" s="1519"/>
      <c r="B179" s="1519"/>
      <c r="C179" s="1519"/>
      <c r="D179" s="1519"/>
      <c r="E179" s="1528"/>
      <c r="F179" s="1528"/>
      <c r="G179" s="1519"/>
      <c r="H179" s="1519"/>
      <c r="I179" s="1519"/>
      <c r="J179" s="1519"/>
      <c r="K179" s="1528"/>
      <c r="L179" s="1528"/>
      <c r="M179" s="1519"/>
      <c r="N179" s="1519"/>
      <c r="O179" s="1519"/>
      <c r="P179" s="1519"/>
      <c r="Q179" s="1528"/>
      <c r="R179" s="1528"/>
      <c r="S179" s="1519"/>
      <c r="T179" s="1519"/>
      <c r="U179" s="1519"/>
      <c r="V179" s="1519"/>
    </row>
    <row r="180" spans="1:22">
      <c r="A180" s="1519"/>
      <c r="B180" s="1519"/>
      <c r="C180" s="1519"/>
      <c r="D180" s="1519"/>
      <c r="E180" s="1528"/>
      <c r="F180" s="1528"/>
      <c r="G180" s="1519"/>
      <c r="H180" s="1519"/>
      <c r="I180" s="1519"/>
      <c r="J180" s="1519"/>
      <c r="K180" s="1528"/>
      <c r="L180" s="1528"/>
      <c r="M180" s="1519"/>
      <c r="N180" s="1519"/>
      <c r="O180" s="1519"/>
      <c r="P180" s="1519"/>
      <c r="Q180" s="1528"/>
      <c r="R180" s="1528"/>
      <c r="S180" s="1519"/>
      <c r="T180" s="1519"/>
      <c r="U180" s="1519"/>
      <c r="V180" s="1519"/>
    </row>
    <row r="181" spans="1:22">
      <c r="A181" s="1519"/>
      <c r="B181" s="1519"/>
      <c r="C181" s="1519"/>
      <c r="D181" s="1519"/>
      <c r="E181" s="1528"/>
      <c r="F181" s="1528"/>
      <c r="G181" s="1519"/>
      <c r="H181" s="1519"/>
      <c r="I181" s="1519"/>
      <c r="J181" s="1519"/>
      <c r="K181" s="1528"/>
      <c r="L181" s="1528"/>
      <c r="M181" s="1519"/>
      <c r="N181" s="1519"/>
      <c r="O181" s="1519"/>
      <c r="P181" s="1519"/>
      <c r="Q181" s="1528"/>
      <c r="R181" s="1528"/>
      <c r="S181" s="1519"/>
      <c r="T181" s="1519"/>
      <c r="U181" s="1519"/>
      <c r="V181" s="1519"/>
    </row>
    <row r="182" spans="1:22">
      <c r="A182" s="1519"/>
      <c r="B182" s="1519"/>
      <c r="C182" s="1519"/>
      <c r="D182" s="1519"/>
      <c r="E182" s="1528"/>
      <c r="F182" s="1528"/>
      <c r="G182" s="1519"/>
      <c r="H182" s="1519"/>
      <c r="I182" s="1519"/>
      <c r="J182" s="1519"/>
      <c r="K182" s="1528"/>
      <c r="L182" s="1528"/>
      <c r="M182" s="1519"/>
      <c r="N182" s="1519"/>
      <c r="O182" s="1519"/>
      <c r="P182" s="1519"/>
      <c r="Q182" s="1528"/>
      <c r="R182" s="1528"/>
      <c r="S182" s="1519"/>
      <c r="T182" s="1519"/>
      <c r="U182" s="1519"/>
      <c r="V182" s="1519"/>
    </row>
    <row r="183" spans="1:22">
      <c r="A183" s="1519"/>
      <c r="B183" s="1519"/>
      <c r="C183" s="1519"/>
      <c r="D183" s="1519"/>
      <c r="E183" s="1528"/>
      <c r="F183" s="1528"/>
      <c r="G183" s="1519"/>
      <c r="H183" s="1519"/>
      <c r="I183" s="1519"/>
      <c r="J183" s="1519"/>
      <c r="K183" s="1528"/>
      <c r="L183" s="1528"/>
      <c r="M183" s="1519"/>
      <c r="N183" s="1519"/>
      <c r="O183" s="1519"/>
      <c r="P183" s="1519"/>
      <c r="Q183" s="1528"/>
      <c r="R183" s="1528"/>
      <c r="S183" s="1519"/>
      <c r="T183" s="1519"/>
      <c r="U183" s="1519"/>
      <c r="V183" s="1519"/>
    </row>
    <row r="184" spans="1:22">
      <c r="A184" s="1519"/>
      <c r="B184" s="1519"/>
      <c r="C184" s="1519"/>
      <c r="D184" s="1519"/>
      <c r="E184" s="1528"/>
      <c r="F184" s="1528"/>
      <c r="G184" s="1519"/>
      <c r="H184" s="1519"/>
      <c r="I184" s="1519"/>
      <c r="J184" s="1519"/>
      <c r="K184" s="1528"/>
      <c r="L184" s="1528"/>
      <c r="M184" s="1519"/>
      <c r="N184" s="1519"/>
      <c r="O184" s="1519"/>
      <c r="P184" s="1519"/>
      <c r="Q184" s="1528"/>
      <c r="R184" s="1528"/>
      <c r="S184" s="1519"/>
      <c r="T184" s="1519"/>
      <c r="U184" s="1519"/>
      <c r="V184" s="1519"/>
    </row>
    <row r="185" spans="1:22">
      <c r="A185" s="1519"/>
      <c r="B185" s="1519"/>
      <c r="C185" s="1519"/>
      <c r="D185" s="1519"/>
      <c r="E185" s="1528"/>
      <c r="F185" s="1528"/>
      <c r="G185" s="1519"/>
      <c r="H185" s="1519"/>
      <c r="I185" s="1519"/>
      <c r="J185" s="1519"/>
      <c r="K185" s="1528"/>
      <c r="L185" s="1528"/>
      <c r="M185" s="1519"/>
      <c r="N185" s="1519"/>
      <c r="O185" s="1519"/>
      <c r="P185" s="1519"/>
      <c r="Q185" s="1528"/>
      <c r="R185" s="1528"/>
      <c r="S185" s="1519"/>
      <c r="T185" s="1519"/>
      <c r="U185" s="1519"/>
      <c r="V185" s="1519"/>
    </row>
    <row r="186" spans="1:22">
      <c r="A186" s="1519"/>
      <c r="B186" s="1519"/>
      <c r="C186" s="1519"/>
      <c r="D186" s="1519"/>
      <c r="E186" s="1528"/>
      <c r="F186" s="1528"/>
      <c r="G186" s="1519"/>
      <c r="H186" s="1519"/>
      <c r="I186" s="1519"/>
      <c r="J186" s="1519"/>
      <c r="K186" s="1528"/>
      <c r="L186" s="1528"/>
      <c r="M186" s="1519"/>
      <c r="N186" s="1519"/>
      <c r="O186" s="1519"/>
      <c r="P186" s="1519"/>
      <c r="Q186" s="1528"/>
      <c r="R186" s="1528"/>
      <c r="S186" s="1519"/>
      <c r="T186" s="1519"/>
      <c r="U186" s="1519"/>
      <c r="V186" s="1519"/>
    </row>
    <row r="187" spans="1:22">
      <c r="A187" s="1519"/>
      <c r="B187" s="1519"/>
      <c r="C187" s="1519"/>
      <c r="D187" s="1519"/>
      <c r="E187" s="1528"/>
      <c r="F187" s="1528"/>
      <c r="G187" s="1519"/>
      <c r="H187" s="1519"/>
      <c r="I187" s="1519"/>
      <c r="J187" s="1519"/>
      <c r="K187" s="1528"/>
      <c r="L187" s="1528"/>
      <c r="M187" s="1519"/>
      <c r="N187" s="1519"/>
      <c r="O187" s="1519"/>
      <c r="P187" s="1519"/>
      <c r="Q187" s="1528"/>
      <c r="R187" s="1528"/>
      <c r="S187" s="1519"/>
      <c r="T187" s="1519"/>
      <c r="U187" s="1519"/>
      <c r="V187" s="1519"/>
    </row>
    <row r="188" spans="1:22">
      <c r="A188" s="1519"/>
      <c r="B188" s="1519"/>
      <c r="C188" s="1519"/>
      <c r="D188" s="1519"/>
      <c r="E188" s="1528"/>
      <c r="F188" s="1528"/>
      <c r="G188" s="1519"/>
      <c r="H188" s="1519"/>
      <c r="I188" s="1519"/>
      <c r="J188" s="1519"/>
      <c r="K188" s="1528"/>
      <c r="L188" s="1528"/>
      <c r="M188" s="1519"/>
      <c r="N188" s="1519"/>
      <c r="O188" s="1519"/>
      <c r="P188" s="1519"/>
      <c r="Q188" s="1528"/>
      <c r="R188" s="1528"/>
      <c r="S188" s="1519"/>
      <c r="T188" s="1519"/>
      <c r="U188" s="1519"/>
      <c r="V188" s="1519"/>
    </row>
    <row r="189" spans="1:22">
      <c r="A189" s="1519"/>
      <c r="B189" s="1519"/>
      <c r="C189" s="1519"/>
      <c r="D189" s="1519"/>
      <c r="E189" s="1528"/>
      <c r="F189" s="1528"/>
      <c r="G189" s="1519"/>
      <c r="H189" s="1519"/>
      <c r="I189" s="1519"/>
      <c r="J189" s="1519"/>
      <c r="K189" s="1528"/>
      <c r="L189" s="1528"/>
      <c r="M189" s="1519"/>
      <c r="N189" s="1519"/>
      <c r="O189" s="1519"/>
      <c r="P189" s="1519"/>
      <c r="Q189" s="1528"/>
      <c r="R189" s="1528"/>
      <c r="S189" s="1519"/>
      <c r="T189" s="1519"/>
      <c r="U189" s="1519"/>
      <c r="V189" s="1519"/>
    </row>
    <row r="190" spans="1:22">
      <c r="A190" s="1519"/>
      <c r="B190" s="1519"/>
      <c r="C190" s="1519"/>
      <c r="D190" s="1519"/>
      <c r="E190" s="1528"/>
      <c r="F190" s="1528"/>
      <c r="G190" s="1519"/>
      <c r="H190" s="1519"/>
      <c r="I190" s="1519"/>
      <c r="J190" s="1519"/>
      <c r="K190" s="1528"/>
      <c r="L190" s="1528"/>
      <c r="M190" s="1519"/>
      <c r="N190" s="1519"/>
      <c r="O190" s="1519"/>
      <c r="P190" s="1519"/>
      <c r="Q190" s="1528"/>
      <c r="R190" s="1528"/>
      <c r="S190" s="1519"/>
      <c r="T190" s="1519"/>
      <c r="U190" s="1519"/>
      <c r="V190" s="1519"/>
    </row>
    <row r="191" spans="1:22">
      <c r="A191" s="1519"/>
      <c r="B191" s="1519"/>
      <c r="C191" s="1519"/>
      <c r="D191" s="1519"/>
      <c r="E191" s="1528"/>
      <c r="F191" s="1528"/>
      <c r="G191" s="1519"/>
      <c r="H191" s="1519"/>
      <c r="I191" s="1519"/>
      <c r="J191" s="1519"/>
      <c r="K191" s="1528"/>
      <c r="L191" s="1528"/>
      <c r="M191" s="1519"/>
      <c r="N191" s="1519"/>
      <c r="O191" s="1519"/>
      <c r="P191" s="1519"/>
      <c r="Q191" s="1528"/>
      <c r="R191" s="1528"/>
      <c r="S191" s="1519"/>
      <c r="T191" s="1519"/>
      <c r="U191" s="1519"/>
      <c r="V191" s="1519"/>
    </row>
    <row r="192" spans="1:22">
      <c r="A192" s="1519"/>
      <c r="B192" s="1519"/>
      <c r="C192" s="1519"/>
      <c r="D192" s="1519"/>
      <c r="E192" s="1528"/>
      <c r="F192" s="1528"/>
      <c r="G192" s="1519"/>
      <c r="H192" s="1519"/>
      <c r="I192" s="1519"/>
      <c r="J192" s="1519"/>
      <c r="K192" s="1528"/>
      <c r="L192" s="1528"/>
      <c r="M192" s="1519"/>
      <c r="N192" s="1519"/>
      <c r="O192" s="1519"/>
      <c r="P192" s="1519"/>
      <c r="Q192" s="1528"/>
      <c r="R192" s="1528"/>
      <c r="S192" s="1519"/>
      <c r="T192" s="1519"/>
      <c r="U192" s="1519"/>
      <c r="V192" s="1519"/>
    </row>
    <row r="193" spans="1:22">
      <c r="A193" s="1519"/>
      <c r="B193" s="1519"/>
      <c r="C193" s="1519"/>
      <c r="D193" s="1519"/>
      <c r="E193" s="1528"/>
      <c r="F193" s="1528"/>
      <c r="G193" s="1519"/>
      <c r="H193" s="1519"/>
      <c r="I193" s="1519"/>
      <c r="J193" s="1519"/>
      <c r="K193" s="1528"/>
      <c r="L193" s="1528"/>
      <c r="M193" s="1519"/>
      <c r="N193" s="1519"/>
      <c r="O193" s="1519"/>
      <c r="P193" s="1519"/>
      <c r="Q193" s="1528"/>
      <c r="R193" s="1528"/>
      <c r="S193" s="1519"/>
      <c r="T193" s="1519"/>
      <c r="U193" s="1519"/>
      <c r="V193" s="1519"/>
    </row>
    <row r="194" spans="1:22">
      <c r="A194" s="1519"/>
      <c r="B194" s="1519"/>
      <c r="C194" s="1519"/>
      <c r="D194" s="1519"/>
      <c r="E194" s="1528"/>
      <c r="F194" s="1528"/>
      <c r="G194" s="1519"/>
      <c r="H194" s="1519"/>
      <c r="I194" s="1519"/>
      <c r="J194" s="1519"/>
      <c r="K194" s="1528"/>
      <c r="L194" s="1528"/>
      <c r="M194" s="1519"/>
      <c r="N194" s="1519"/>
      <c r="O194" s="1519"/>
      <c r="P194" s="1519"/>
      <c r="Q194" s="1528"/>
      <c r="R194" s="1528"/>
      <c r="S194" s="1519"/>
      <c r="T194" s="1519"/>
      <c r="U194" s="1519"/>
      <c r="V194" s="1519"/>
    </row>
    <row r="195" spans="1:22">
      <c r="A195" s="1519"/>
      <c r="B195" s="1519"/>
      <c r="C195" s="1519"/>
      <c r="D195" s="1519"/>
      <c r="E195" s="1528"/>
      <c r="F195" s="1528"/>
      <c r="G195" s="1519"/>
      <c r="H195" s="1519"/>
      <c r="I195" s="1519"/>
      <c r="J195" s="1519"/>
      <c r="K195" s="1528"/>
      <c r="L195" s="1528"/>
      <c r="M195" s="1519"/>
      <c r="N195" s="1519"/>
      <c r="O195" s="1519"/>
      <c r="P195" s="1519"/>
      <c r="Q195" s="1528"/>
      <c r="R195" s="1528"/>
      <c r="S195" s="1519"/>
      <c r="T195" s="1519"/>
      <c r="U195" s="1519"/>
      <c r="V195" s="1519"/>
    </row>
    <row r="196" spans="1:22">
      <c r="A196" s="1519"/>
      <c r="B196" s="1519"/>
      <c r="C196" s="1519"/>
      <c r="D196" s="1519"/>
      <c r="E196" s="1528"/>
      <c r="F196" s="1528"/>
      <c r="G196" s="1519"/>
      <c r="H196" s="1519"/>
      <c r="I196" s="1519"/>
      <c r="J196" s="1519"/>
      <c r="K196" s="1528"/>
      <c r="L196" s="1528"/>
      <c r="M196" s="1519"/>
      <c r="N196" s="1519"/>
      <c r="O196" s="1519"/>
      <c r="P196" s="1519"/>
      <c r="Q196" s="1528"/>
      <c r="R196" s="1528"/>
      <c r="S196" s="1519"/>
      <c r="T196" s="1519"/>
      <c r="U196" s="1519"/>
      <c r="V196" s="1519"/>
    </row>
    <row r="197" spans="1:22">
      <c r="A197" s="1519"/>
      <c r="B197" s="1519"/>
      <c r="C197" s="1519"/>
      <c r="D197" s="1519"/>
      <c r="E197" s="1528"/>
      <c r="F197" s="1528"/>
      <c r="G197" s="1519"/>
      <c r="H197" s="1519"/>
      <c r="I197" s="1519"/>
      <c r="J197" s="1519"/>
      <c r="K197" s="1528"/>
      <c r="L197" s="1528"/>
      <c r="M197" s="1519"/>
      <c r="N197" s="1519"/>
      <c r="O197" s="1519"/>
      <c r="P197" s="1519"/>
      <c r="Q197" s="1528"/>
      <c r="R197" s="1528"/>
      <c r="S197" s="1519"/>
      <c r="T197" s="1519"/>
      <c r="U197" s="1519"/>
      <c r="V197" s="1519"/>
    </row>
    <row r="198" spans="1:22">
      <c r="A198" s="1519"/>
      <c r="B198" s="1519"/>
      <c r="C198" s="1519"/>
      <c r="D198" s="1519"/>
      <c r="E198" s="1528"/>
      <c r="F198" s="1528"/>
      <c r="G198" s="1519"/>
      <c r="H198" s="1519"/>
      <c r="I198" s="1519"/>
      <c r="J198" s="1519"/>
      <c r="K198" s="1528"/>
      <c r="L198" s="1528"/>
      <c r="M198" s="1519"/>
      <c r="N198" s="1519"/>
      <c r="O198" s="1519"/>
      <c r="P198" s="1519"/>
      <c r="Q198" s="1528"/>
      <c r="R198" s="1528"/>
      <c r="S198" s="1519"/>
      <c r="T198" s="1519"/>
      <c r="U198" s="1519"/>
      <c r="V198" s="1519"/>
    </row>
    <row r="199" spans="1:22">
      <c r="A199" s="1519"/>
      <c r="B199" s="1519"/>
      <c r="C199" s="1519"/>
      <c r="D199" s="1519"/>
      <c r="E199" s="1528"/>
      <c r="F199" s="1528"/>
      <c r="G199" s="1519"/>
      <c r="H199" s="1519"/>
      <c r="I199" s="1519"/>
      <c r="J199" s="1519"/>
      <c r="K199" s="1528"/>
      <c r="L199" s="1528"/>
      <c r="M199" s="1519"/>
      <c r="N199" s="1519"/>
      <c r="O199" s="1519"/>
      <c r="P199" s="1519"/>
      <c r="Q199" s="1528"/>
      <c r="R199" s="1528"/>
      <c r="S199" s="1519"/>
      <c r="T199" s="1519"/>
      <c r="U199" s="1519"/>
      <c r="V199" s="1519"/>
    </row>
    <row r="200" spans="1:22">
      <c r="A200" s="1519"/>
      <c r="B200" s="1519"/>
      <c r="C200" s="1519"/>
      <c r="D200" s="1519"/>
      <c r="E200" s="1528"/>
      <c r="F200" s="1528"/>
      <c r="G200" s="1519"/>
      <c r="H200" s="1519"/>
      <c r="I200" s="1519"/>
      <c r="J200" s="1519"/>
      <c r="K200" s="1528"/>
      <c r="L200" s="1528"/>
      <c r="M200" s="1519"/>
      <c r="N200" s="1519"/>
      <c r="O200" s="1519"/>
      <c r="P200" s="1519"/>
      <c r="Q200" s="1528"/>
      <c r="R200" s="1528"/>
      <c r="S200" s="1519"/>
      <c r="T200" s="1519"/>
      <c r="U200" s="1519"/>
      <c r="V200" s="1519"/>
    </row>
    <row r="201" spans="1:22">
      <c r="A201" s="1519"/>
      <c r="B201" s="1519"/>
      <c r="C201" s="1519"/>
      <c r="D201" s="1519"/>
      <c r="E201" s="1528"/>
      <c r="F201" s="1528"/>
      <c r="G201" s="1519"/>
      <c r="H201" s="1519"/>
      <c r="I201" s="1519"/>
      <c r="J201" s="1519"/>
      <c r="K201" s="1528"/>
      <c r="L201" s="1528"/>
      <c r="M201" s="1519"/>
      <c r="N201" s="1519"/>
      <c r="O201" s="1519"/>
      <c r="P201" s="1519"/>
      <c r="Q201" s="1528"/>
      <c r="R201" s="1528"/>
      <c r="S201" s="1519"/>
      <c r="T201" s="1519"/>
      <c r="U201" s="1519"/>
      <c r="V201" s="1519"/>
    </row>
    <row r="202" spans="1:22">
      <c r="A202" s="1519"/>
      <c r="B202" s="1519"/>
      <c r="C202" s="1519"/>
      <c r="D202" s="1519"/>
      <c r="E202" s="1528"/>
      <c r="F202" s="1528"/>
      <c r="G202" s="1519"/>
      <c r="H202" s="1519"/>
      <c r="I202" s="1519"/>
      <c r="J202" s="1519"/>
      <c r="K202" s="1528"/>
      <c r="L202" s="1528"/>
      <c r="M202" s="1519"/>
      <c r="N202" s="1519"/>
      <c r="O202" s="1519"/>
      <c r="P202" s="1519"/>
      <c r="Q202" s="1528"/>
      <c r="R202" s="1528"/>
      <c r="S202" s="1519"/>
      <c r="T202" s="1519"/>
      <c r="U202" s="1519"/>
      <c r="V202" s="1519"/>
    </row>
    <row r="203" spans="1:22">
      <c r="A203" s="1519"/>
      <c r="B203" s="1519"/>
      <c r="C203" s="1519"/>
      <c r="D203" s="1519"/>
      <c r="E203" s="1528"/>
      <c r="F203" s="1528"/>
      <c r="G203" s="1519"/>
      <c r="H203" s="1519"/>
      <c r="I203" s="1519"/>
      <c r="J203" s="1519"/>
      <c r="K203" s="1528"/>
      <c r="L203" s="1528"/>
      <c r="M203" s="1519"/>
      <c r="N203" s="1519"/>
      <c r="O203" s="1519"/>
      <c r="P203" s="1519"/>
      <c r="Q203" s="1528"/>
      <c r="R203" s="1528"/>
      <c r="S203" s="1519"/>
      <c r="T203" s="1519"/>
      <c r="U203" s="1519"/>
      <c r="V203" s="1519"/>
    </row>
    <row r="204" spans="1:22">
      <c r="A204" s="1519"/>
      <c r="B204" s="1519"/>
      <c r="C204" s="1519"/>
      <c r="D204" s="1519"/>
      <c r="E204" s="1528"/>
      <c r="F204" s="1528"/>
      <c r="G204" s="1519"/>
      <c r="H204" s="1519"/>
      <c r="I204" s="1519"/>
      <c r="J204" s="1519"/>
      <c r="K204" s="1528"/>
      <c r="L204" s="1528"/>
      <c r="M204" s="1519"/>
      <c r="N204" s="1519"/>
      <c r="O204" s="1519"/>
      <c r="P204" s="1519"/>
      <c r="Q204" s="1528"/>
      <c r="R204" s="1528"/>
      <c r="S204" s="1519"/>
      <c r="T204" s="1519"/>
      <c r="U204" s="1519"/>
      <c r="V204" s="1519"/>
    </row>
    <row r="205" spans="1:22">
      <c r="A205" s="1519"/>
      <c r="B205" s="1519"/>
      <c r="C205" s="1519"/>
      <c r="D205" s="1519"/>
      <c r="E205" s="1528"/>
      <c r="F205" s="1528"/>
      <c r="G205" s="1519"/>
      <c r="H205" s="1519"/>
      <c r="I205" s="1519"/>
      <c r="J205" s="1519"/>
      <c r="K205" s="1528"/>
      <c r="L205" s="1528"/>
      <c r="M205" s="1519"/>
      <c r="N205" s="1519"/>
      <c r="O205" s="1519"/>
      <c r="P205" s="1519"/>
      <c r="Q205" s="1528"/>
      <c r="R205" s="1528"/>
      <c r="S205" s="1519"/>
      <c r="T205" s="1519"/>
      <c r="U205" s="1519"/>
      <c r="V205" s="1519"/>
    </row>
    <row r="206" spans="1:22">
      <c r="A206" s="1519"/>
      <c r="B206" s="1519"/>
      <c r="C206" s="1519"/>
      <c r="D206" s="1519"/>
      <c r="E206" s="1528"/>
      <c r="F206" s="1528"/>
      <c r="G206" s="1519"/>
      <c r="H206" s="1519"/>
      <c r="I206" s="1519"/>
      <c r="J206" s="1519"/>
      <c r="K206" s="1528"/>
      <c r="L206" s="1528"/>
      <c r="M206" s="1519"/>
      <c r="N206" s="1519"/>
      <c r="O206" s="1519"/>
      <c r="P206" s="1519"/>
      <c r="Q206" s="1528"/>
      <c r="R206" s="1528"/>
      <c r="S206" s="1519"/>
      <c r="T206" s="1519"/>
      <c r="U206" s="1519"/>
      <c r="V206" s="1519"/>
    </row>
    <row r="207" spans="1:22">
      <c r="A207" s="1519"/>
      <c r="B207" s="1519"/>
      <c r="C207" s="1519"/>
      <c r="D207" s="1519"/>
      <c r="E207" s="1528"/>
      <c r="F207" s="1528"/>
      <c r="G207" s="1519"/>
      <c r="H207" s="1519"/>
      <c r="I207" s="1519"/>
      <c r="J207" s="1519"/>
      <c r="K207" s="1528"/>
      <c r="L207" s="1528"/>
      <c r="M207" s="1519"/>
      <c r="N207" s="1519"/>
      <c r="O207" s="1519"/>
      <c r="P207" s="1519"/>
      <c r="Q207" s="1528"/>
      <c r="R207" s="1528"/>
      <c r="S207" s="1519"/>
      <c r="T207" s="1519"/>
      <c r="U207" s="1519"/>
      <c r="V207" s="1519"/>
    </row>
    <row r="208" spans="1:22">
      <c r="A208" s="1519"/>
      <c r="B208" s="1519"/>
      <c r="C208" s="1519"/>
      <c r="D208" s="1519"/>
      <c r="E208" s="1528"/>
      <c r="F208" s="1528"/>
      <c r="G208" s="1519"/>
      <c r="H208" s="1519"/>
      <c r="I208" s="1519"/>
      <c r="J208" s="1519"/>
      <c r="K208" s="1528"/>
      <c r="L208" s="1528"/>
      <c r="M208" s="1519"/>
      <c r="N208" s="1519"/>
      <c r="O208" s="1519"/>
      <c r="P208" s="1519"/>
      <c r="Q208" s="1528"/>
      <c r="R208" s="1528"/>
      <c r="S208" s="1519"/>
      <c r="T208" s="1519"/>
      <c r="U208" s="1519"/>
      <c r="V208" s="1519"/>
    </row>
    <row r="209" spans="1:22">
      <c r="A209" s="1519"/>
      <c r="B209" s="1519"/>
      <c r="C209" s="1519"/>
      <c r="D209" s="1519"/>
      <c r="E209" s="1528"/>
      <c r="F209" s="1528"/>
      <c r="G209" s="1519"/>
      <c r="H209" s="1519"/>
      <c r="I209" s="1519"/>
      <c r="J209" s="1519"/>
      <c r="K209" s="1528"/>
      <c r="L209" s="1528"/>
      <c r="M209" s="1519"/>
      <c r="N209" s="1519"/>
      <c r="O209" s="1519"/>
      <c r="P209" s="1519"/>
      <c r="Q209" s="1528"/>
      <c r="R209" s="1528"/>
      <c r="S209" s="1519"/>
      <c r="T209" s="1519"/>
      <c r="U209" s="1519"/>
      <c r="V209" s="1519"/>
    </row>
    <row r="210" spans="1:22">
      <c r="A210" s="1519"/>
      <c r="B210" s="1519"/>
      <c r="C210" s="1519"/>
      <c r="D210" s="1519"/>
      <c r="E210" s="1528"/>
      <c r="F210" s="1528"/>
      <c r="G210" s="1519"/>
      <c r="H210" s="1519"/>
      <c r="I210" s="1519"/>
      <c r="J210" s="1519"/>
      <c r="K210" s="1528"/>
      <c r="L210" s="1528"/>
      <c r="M210" s="1519"/>
      <c r="N210" s="1519"/>
      <c r="O210" s="1519"/>
      <c r="P210" s="1519"/>
      <c r="Q210" s="1528"/>
      <c r="R210" s="1528"/>
      <c r="S210" s="1519"/>
      <c r="T210" s="1519"/>
      <c r="U210" s="1519"/>
      <c r="V210" s="1519"/>
    </row>
    <row r="211" spans="1:22">
      <c r="A211" s="1519"/>
      <c r="B211" s="1519"/>
      <c r="C211" s="1519"/>
      <c r="D211" s="1519"/>
      <c r="E211" s="1528"/>
      <c r="F211" s="1528"/>
      <c r="G211" s="1519"/>
      <c r="H211" s="1519"/>
      <c r="I211" s="1519"/>
      <c r="J211" s="1519"/>
      <c r="K211" s="1528"/>
      <c r="L211" s="1528"/>
      <c r="M211" s="1519"/>
      <c r="N211" s="1519"/>
      <c r="O211" s="1519"/>
      <c r="P211" s="1519"/>
      <c r="Q211" s="1528"/>
      <c r="R211" s="1528"/>
      <c r="S211" s="1519"/>
      <c r="T211" s="1519"/>
      <c r="U211" s="1519"/>
      <c r="V211" s="1519"/>
    </row>
    <row r="212" spans="1:22">
      <c r="A212" s="1519"/>
      <c r="B212" s="1519"/>
      <c r="C212" s="1519"/>
      <c r="D212" s="1519"/>
      <c r="E212" s="1528"/>
      <c r="F212" s="1528"/>
      <c r="G212" s="1519"/>
      <c r="H212" s="1519"/>
      <c r="I212" s="1519"/>
      <c r="J212" s="1519"/>
      <c r="K212" s="1528"/>
      <c r="L212" s="1528"/>
      <c r="M212" s="1519"/>
      <c r="N212" s="1519"/>
      <c r="O212" s="1519"/>
      <c r="P212" s="1519"/>
      <c r="Q212" s="1528"/>
      <c r="R212" s="1528"/>
      <c r="S212" s="1519"/>
      <c r="T212" s="1519"/>
      <c r="U212" s="1519"/>
      <c r="V212" s="1519"/>
    </row>
    <row r="213" spans="1:22">
      <c r="A213" s="1519"/>
      <c r="B213" s="1519"/>
      <c r="C213" s="1519"/>
      <c r="D213" s="1519"/>
      <c r="E213" s="1528"/>
      <c r="F213" s="1528"/>
      <c r="G213" s="1519"/>
      <c r="H213" s="1519"/>
      <c r="I213" s="1519"/>
      <c r="J213" s="1519"/>
      <c r="K213" s="1528"/>
      <c r="L213" s="1528"/>
      <c r="M213" s="1519"/>
      <c r="N213" s="1519"/>
      <c r="O213" s="1519"/>
      <c r="P213" s="1519"/>
      <c r="Q213" s="1528"/>
      <c r="R213" s="1528"/>
      <c r="S213" s="1519"/>
      <c r="T213" s="1519"/>
      <c r="U213" s="1519"/>
      <c r="V213" s="1519"/>
    </row>
    <row r="214" spans="1:22">
      <c r="A214" s="1519"/>
      <c r="B214" s="1519"/>
      <c r="C214" s="1519"/>
      <c r="D214" s="1519"/>
      <c r="E214" s="1528"/>
      <c r="F214" s="1528"/>
      <c r="G214" s="1519"/>
      <c r="H214" s="1519"/>
      <c r="I214" s="1519"/>
      <c r="J214" s="1519"/>
      <c r="K214" s="1528"/>
      <c r="L214" s="1528"/>
      <c r="M214" s="1519"/>
      <c r="N214" s="1519"/>
      <c r="O214" s="1519"/>
      <c r="P214" s="1519"/>
      <c r="Q214" s="1528"/>
      <c r="R214" s="1528"/>
      <c r="S214" s="1519"/>
      <c r="T214" s="1519"/>
      <c r="U214" s="1519"/>
      <c r="V214" s="1519"/>
    </row>
    <row r="215" spans="1:22">
      <c r="A215" s="1519"/>
      <c r="B215" s="1519"/>
      <c r="C215" s="1519"/>
      <c r="D215" s="1519"/>
      <c r="E215" s="1528"/>
      <c r="F215" s="1528"/>
      <c r="G215" s="1519"/>
      <c r="H215" s="1519"/>
      <c r="I215" s="1519"/>
      <c r="J215" s="1519"/>
      <c r="K215" s="1528"/>
      <c r="L215" s="1528"/>
      <c r="M215" s="1519"/>
      <c r="N215" s="1519"/>
      <c r="O215" s="1519"/>
      <c r="P215" s="1519"/>
      <c r="Q215" s="1528"/>
      <c r="R215" s="1528"/>
      <c r="S215" s="1519"/>
      <c r="T215" s="1519"/>
      <c r="U215" s="1519"/>
      <c r="V215" s="1519"/>
    </row>
    <row r="216" spans="1:22">
      <c r="A216" s="1519"/>
      <c r="B216" s="1519"/>
      <c r="C216" s="1519"/>
      <c r="D216" s="1519"/>
      <c r="E216" s="1528"/>
      <c r="F216" s="1528"/>
      <c r="G216" s="1519"/>
      <c r="H216" s="1519"/>
      <c r="I216" s="1519"/>
      <c r="J216" s="1519"/>
      <c r="K216" s="1528"/>
      <c r="L216" s="1528"/>
      <c r="M216" s="1519"/>
      <c r="N216" s="1519"/>
      <c r="O216" s="1519"/>
      <c r="P216" s="1519"/>
      <c r="Q216" s="1528"/>
      <c r="R216" s="1528"/>
      <c r="S216" s="1519"/>
      <c r="T216" s="1519"/>
      <c r="U216" s="1519"/>
      <c r="V216" s="1519"/>
    </row>
    <row r="217" spans="1:22">
      <c r="A217" s="1519"/>
      <c r="B217" s="1519"/>
      <c r="C217" s="1519"/>
      <c r="D217" s="1519"/>
      <c r="E217" s="1528"/>
      <c r="F217" s="1528"/>
      <c r="G217" s="1519"/>
      <c r="H217" s="1519"/>
      <c r="I217" s="1519"/>
      <c r="J217" s="1519"/>
      <c r="K217" s="1528"/>
      <c r="L217" s="1528"/>
      <c r="M217" s="1519"/>
      <c r="N217" s="1519"/>
      <c r="O217" s="1519"/>
      <c r="P217" s="1519"/>
      <c r="Q217" s="1528"/>
      <c r="R217" s="1528"/>
      <c r="S217" s="1519"/>
      <c r="T217" s="1519"/>
      <c r="U217" s="1519"/>
      <c r="V217" s="1519"/>
    </row>
    <row r="218" spans="1:22">
      <c r="A218" s="1519"/>
      <c r="B218" s="1519"/>
      <c r="C218" s="1519"/>
      <c r="D218" s="1519"/>
      <c r="E218" s="1528"/>
      <c r="F218" s="1528"/>
      <c r="G218" s="1519"/>
      <c r="H218" s="1519"/>
      <c r="I218" s="1519"/>
      <c r="J218" s="1519"/>
      <c r="K218" s="1528"/>
      <c r="L218" s="1528"/>
      <c r="M218" s="1519"/>
      <c r="N218" s="1519"/>
      <c r="O218" s="1519"/>
      <c r="P218" s="1519"/>
      <c r="Q218" s="1528"/>
      <c r="R218" s="1528"/>
      <c r="S218" s="1519"/>
      <c r="T218" s="1519"/>
      <c r="U218" s="1519"/>
      <c r="V218" s="1519"/>
    </row>
    <row r="219" spans="1:22">
      <c r="A219" s="1519"/>
      <c r="B219" s="1519"/>
      <c r="C219" s="1519"/>
      <c r="D219" s="1519"/>
      <c r="E219" s="1528"/>
      <c r="F219" s="1528"/>
      <c r="G219" s="1519"/>
      <c r="H219" s="1519"/>
      <c r="I219" s="1519"/>
      <c r="J219" s="1519"/>
      <c r="K219" s="1528"/>
      <c r="L219" s="1528"/>
      <c r="M219" s="1519"/>
      <c r="N219" s="1519"/>
      <c r="O219" s="1519"/>
      <c r="P219" s="1519"/>
      <c r="Q219" s="1528"/>
      <c r="R219" s="1528"/>
      <c r="S219" s="1519"/>
      <c r="T219" s="1519"/>
      <c r="U219" s="1519"/>
      <c r="V219" s="1519"/>
    </row>
    <row r="220" spans="1:22">
      <c r="A220" s="1519"/>
      <c r="B220" s="1519"/>
      <c r="C220" s="1519"/>
      <c r="D220" s="1519"/>
      <c r="E220" s="1528"/>
      <c r="F220" s="1528"/>
      <c r="G220" s="1519"/>
      <c r="H220" s="1519"/>
      <c r="I220" s="1519"/>
      <c r="J220" s="1519"/>
      <c r="K220" s="1528"/>
      <c r="L220" s="1528"/>
      <c r="M220" s="1519"/>
      <c r="N220" s="1519"/>
      <c r="O220" s="1519"/>
      <c r="P220" s="1519"/>
      <c r="Q220" s="1528"/>
      <c r="R220" s="1528"/>
      <c r="S220" s="1519"/>
      <c r="T220" s="1519"/>
      <c r="U220" s="1519"/>
      <c r="V220" s="1519"/>
    </row>
    <row r="221" spans="1:22">
      <c r="A221" s="1519"/>
      <c r="B221" s="1519"/>
      <c r="C221" s="1519"/>
      <c r="D221" s="1519"/>
      <c r="E221" s="1528"/>
      <c r="F221" s="1528"/>
      <c r="G221" s="1519"/>
      <c r="H221" s="1519"/>
      <c r="I221" s="1519"/>
      <c r="J221" s="1519"/>
      <c r="K221" s="1528"/>
      <c r="L221" s="1528"/>
      <c r="M221" s="1519"/>
      <c r="N221" s="1519"/>
      <c r="O221" s="1519"/>
      <c r="P221" s="1519"/>
      <c r="Q221" s="1528"/>
      <c r="R221" s="1528"/>
      <c r="S221" s="1519"/>
      <c r="T221" s="1519"/>
      <c r="U221" s="1519"/>
      <c r="V221" s="1519"/>
    </row>
    <row r="222" spans="1:22">
      <c r="A222" s="1519"/>
      <c r="B222" s="1519"/>
      <c r="C222" s="1519"/>
      <c r="D222" s="1519"/>
      <c r="E222" s="1528"/>
      <c r="F222" s="1528"/>
      <c r="G222" s="1519"/>
      <c r="H222" s="1519"/>
      <c r="I222" s="1519"/>
      <c r="J222" s="1519"/>
      <c r="K222" s="1528"/>
      <c r="L222" s="1528"/>
      <c r="M222" s="1519"/>
      <c r="N222" s="1519"/>
      <c r="O222" s="1519"/>
      <c r="P222" s="1519"/>
      <c r="Q222" s="1528"/>
      <c r="R222" s="1528"/>
      <c r="S222" s="1519"/>
      <c r="T222" s="1519"/>
      <c r="U222" s="1519"/>
      <c r="V222" s="1519"/>
    </row>
    <row r="223" spans="1:22">
      <c r="A223" s="1519"/>
      <c r="B223" s="1519"/>
      <c r="C223" s="1519"/>
      <c r="D223" s="1519"/>
      <c r="E223" s="1528"/>
      <c r="F223" s="1528"/>
      <c r="G223" s="1519"/>
      <c r="H223" s="1519"/>
      <c r="I223" s="1519"/>
      <c r="J223" s="1519"/>
      <c r="K223" s="1528"/>
      <c r="L223" s="1528"/>
      <c r="M223" s="1519"/>
      <c r="N223" s="1519"/>
      <c r="O223" s="1519"/>
      <c r="P223" s="1519"/>
      <c r="Q223" s="1528"/>
      <c r="R223" s="1528"/>
      <c r="S223" s="1519"/>
      <c r="T223" s="1519"/>
      <c r="U223" s="1519"/>
      <c r="V223" s="1519"/>
    </row>
    <row r="224" spans="1:22">
      <c r="A224" s="1519"/>
      <c r="B224" s="1519"/>
      <c r="C224" s="1519"/>
      <c r="D224" s="1519"/>
      <c r="E224" s="1528"/>
      <c r="F224" s="1528"/>
      <c r="G224" s="1519"/>
      <c r="H224" s="1519"/>
      <c r="I224" s="1519"/>
      <c r="J224" s="1519"/>
      <c r="K224" s="1528"/>
      <c r="L224" s="1528"/>
      <c r="M224" s="1519"/>
      <c r="N224" s="1519"/>
      <c r="O224" s="1519"/>
      <c r="P224" s="1519"/>
      <c r="Q224" s="1528"/>
      <c r="R224" s="1528"/>
      <c r="S224" s="1519"/>
      <c r="T224" s="1519"/>
      <c r="U224" s="1519"/>
      <c r="V224" s="1519"/>
    </row>
    <row r="225" spans="1:22">
      <c r="A225" s="1519"/>
      <c r="B225" s="1519"/>
      <c r="C225" s="1519"/>
      <c r="D225" s="1519"/>
      <c r="E225" s="1528"/>
      <c r="F225" s="1528"/>
      <c r="G225" s="1519"/>
      <c r="H225" s="1519"/>
      <c r="I225" s="1519"/>
      <c r="J225" s="1519"/>
      <c r="K225" s="1528"/>
      <c r="L225" s="1528"/>
      <c r="M225" s="1519"/>
      <c r="N225" s="1519"/>
      <c r="O225" s="1519"/>
      <c r="P225" s="1519"/>
      <c r="Q225" s="1528"/>
      <c r="R225" s="1528"/>
      <c r="S225" s="1519"/>
      <c r="T225" s="1519"/>
      <c r="U225" s="1519"/>
      <c r="V225" s="1519"/>
    </row>
    <row r="226" spans="1:22">
      <c r="A226" s="1519"/>
      <c r="B226" s="1519"/>
      <c r="C226" s="1519"/>
      <c r="D226" s="1519"/>
      <c r="E226" s="1528"/>
      <c r="F226" s="1528"/>
      <c r="G226" s="1519"/>
      <c r="H226" s="1519"/>
      <c r="I226" s="1519"/>
      <c r="J226" s="1519"/>
      <c r="K226" s="1528"/>
      <c r="L226" s="1528"/>
      <c r="M226" s="1519"/>
      <c r="N226" s="1519"/>
      <c r="O226" s="1519"/>
      <c r="P226" s="1519"/>
      <c r="Q226" s="1528"/>
      <c r="R226" s="1528"/>
      <c r="S226" s="1519"/>
      <c r="T226" s="1519"/>
      <c r="U226" s="1519"/>
      <c r="V226" s="1519"/>
    </row>
    <row r="227" spans="1:22">
      <c r="A227" s="1519"/>
      <c r="B227" s="1519"/>
      <c r="C227" s="1519"/>
      <c r="D227" s="1519"/>
      <c r="E227" s="1528"/>
      <c r="F227" s="1528"/>
      <c r="G227" s="1519"/>
      <c r="H227" s="1519"/>
      <c r="I227" s="1519"/>
      <c r="J227" s="1519"/>
      <c r="K227" s="1528"/>
      <c r="L227" s="1528"/>
      <c r="M227" s="1519"/>
      <c r="N227" s="1519"/>
      <c r="O227" s="1519"/>
      <c r="P227" s="1519"/>
      <c r="Q227" s="1528"/>
      <c r="R227" s="1528"/>
      <c r="S227" s="1519"/>
      <c r="T227" s="1519"/>
      <c r="U227" s="1519"/>
      <c r="V227" s="1519"/>
    </row>
    <row r="228" spans="1:22">
      <c r="A228" s="1519"/>
      <c r="B228" s="1519"/>
      <c r="C228" s="1519"/>
      <c r="D228" s="1519"/>
      <c r="E228" s="1528"/>
      <c r="F228" s="1528"/>
      <c r="G228" s="1519"/>
      <c r="H228" s="1519"/>
      <c r="I228" s="1519"/>
      <c r="J228" s="1519"/>
      <c r="K228" s="1528"/>
      <c r="L228" s="1528"/>
      <c r="M228" s="1519"/>
      <c r="N228" s="1519"/>
      <c r="O228" s="1519"/>
      <c r="P228" s="1519"/>
      <c r="Q228" s="1528"/>
      <c r="R228" s="1528"/>
      <c r="S228" s="1519"/>
      <c r="T228" s="1519"/>
      <c r="U228" s="1519"/>
      <c r="V228" s="1519"/>
    </row>
    <row r="229" spans="1:22">
      <c r="A229" s="1519"/>
      <c r="B229" s="1519"/>
      <c r="C229" s="1519"/>
      <c r="D229" s="1519"/>
      <c r="E229" s="1528"/>
      <c r="F229" s="1528"/>
      <c r="G229" s="1519"/>
      <c r="H229" s="1519"/>
      <c r="I229" s="1519"/>
      <c r="J229" s="1519"/>
      <c r="K229" s="1528"/>
      <c r="L229" s="1528"/>
      <c r="M229" s="1519"/>
      <c r="N229" s="1519"/>
      <c r="O229" s="1519"/>
      <c r="P229" s="1519"/>
      <c r="Q229" s="1528"/>
      <c r="R229" s="1528"/>
      <c r="S229" s="1519"/>
      <c r="T229" s="1519"/>
      <c r="U229" s="1519"/>
      <c r="V229" s="1519"/>
    </row>
    <row r="230" spans="1:22">
      <c r="A230" s="1519"/>
      <c r="B230" s="1519"/>
      <c r="C230" s="1519"/>
      <c r="D230" s="1519"/>
      <c r="E230" s="1528"/>
      <c r="F230" s="1528"/>
      <c r="G230" s="1519"/>
      <c r="H230" s="1519"/>
      <c r="I230" s="1519"/>
      <c r="J230" s="1519"/>
      <c r="K230" s="1528"/>
      <c r="L230" s="1528"/>
      <c r="M230" s="1519"/>
      <c r="N230" s="1519"/>
      <c r="O230" s="1519"/>
      <c r="P230" s="1519"/>
      <c r="Q230" s="1528"/>
      <c r="R230" s="1528"/>
      <c r="S230" s="1519"/>
      <c r="T230" s="1519"/>
      <c r="U230" s="1519"/>
      <c r="V230" s="1519"/>
    </row>
    <row r="231" spans="1:22">
      <c r="A231" s="1519"/>
      <c r="B231" s="1519"/>
      <c r="C231" s="1519"/>
      <c r="D231" s="1519"/>
      <c r="E231" s="1528"/>
      <c r="F231" s="1528"/>
      <c r="G231" s="1519"/>
      <c r="H231" s="1519"/>
      <c r="I231" s="1519"/>
      <c r="J231" s="1519"/>
      <c r="K231" s="1528"/>
      <c r="L231" s="1528"/>
      <c r="M231" s="1519"/>
      <c r="N231" s="1519"/>
      <c r="O231" s="1519"/>
      <c r="P231" s="1519"/>
      <c r="Q231" s="1528"/>
      <c r="R231" s="1528"/>
      <c r="S231" s="1519"/>
      <c r="T231" s="1519"/>
      <c r="U231" s="1519"/>
      <c r="V231" s="1519"/>
    </row>
    <row r="232" spans="1:22">
      <c r="A232" s="1519"/>
      <c r="B232" s="1519"/>
      <c r="C232" s="1519"/>
      <c r="D232" s="1519"/>
      <c r="E232" s="1528"/>
      <c r="F232" s="1528"/>
      <c r="G232" s="1519"/>
      <c r="H232" s="1519"/>
      <c r="I232" s="1519"/>
      <c r="J232" s="1519"/>
      <c r="K232" s="1528"/>
      <c r="L232" s="1528"/>
      <c r="M232" s="1519"/>
      <c r="N232" s="1519"/>
      <c r="O232" s="1519"/>
      <c r="P232" s="1519"/>
      <c r="Q232" s="1528"/>
      <c r="R232" s="1528"/>
      <c r="S232" s="1519"/>
      <c r="T232" s="1519"/>
      <c r="U232" s="1519"/>
      <c r="V232" s="1519"/>
    </row>
    <row r="233" spans="1:22">
      <c r="A233" s="1519"/>
      <c r="B233" s="1519"/>
      <c r="C233" s="1519"/>
      <c r="D233" s="1519"/>
      <c r="E233" s="1528"/>
      <c r="F233" s="1528"/>
      <c r="G233" s="1519"/>
      <c r="H233" s="1519"/>
      <c r="I233" s="1519"/>
      <c r="J233" s="1519"/>
      <c r="K233" s="1528"/>
      <c r="L233" s="1528"/>
      <c r="M233" s="1519"/>
      <c r="N233" s="1519"/>
      <c r="O233" s="1519"/>
      <c r="P233" s="1519"/>
      <c r="Q233" s="1528"/>
      <c r="R233" s="1528"/>
      <c r="S233" s="1519"/>
      <c r="T233" s="1519"/>
      <c r="U233" s="1519"/>
      <c r="V233" s="1519"/>
    </row>
    <row r="234" spans="1:22">
      <c r="A234" s="1519"/>
      <c r="B234" s="1519"/>
      <c r="C234" s="1519"/>
      <c r="D234" s="1519"/>
      <c r="E234" s="1528"/>
      <c r="F234" s="1528"/>
      <c r="G234" s="1519"/>
      <c r="H234" s="1519"/>
      <c r="I234" s="1519"/>
      <c r="J234" s="1519"/>
      <c r="K234" s="1528"/>
      <c r="L234" s="1528"/>
      <c r="M234" s="1519"/>
      <c r="N234" s="1519"/>
      <c r="O234" s="1519"/>
      <c r="P234" s="1519"/>
      <c r="Q234" s="1528"/>
      <c r="R234" s="1528"/>
      <c r="S234" s="1519"/>
      <c r="T234" s="1519"/>
      <c r="U234" s="1519"/>
      <c r="V234" s="1519"/>
    </row>
    <row r="235" spans="1:22">
      <c r="A235" s="1519"/>
      <c r="B235" s="1519"/>
      <c r="C235" s="1519"/>
      <c r="D235" s="1519"/>
      <c r="E235" s="1528"/>
      <c r="F235" s="1528"/>
      <c r="G235" s="1519"/>
      <c r="H235" s="1519"/>
      <c r="I235" s="1519"/>
      <c r="J235" s="1519"/>
      <c r="K235" s="1528"/>
      <c r="L235" s="1528"/>
      <c r="M235" s="1519"/>
      <c r="N235" s="1519"/>
      <c r="O235" s="1519"/>
      <c r="P235" s="1519"/>
      <c r="Q235" s="1528"/>
      <c r="R235" s="1528"/>
      <c r="S235" s="1519"/>
      <c r="T235" s="1519"/>
      <c r="U235" s="1519"/>
      <c r="V235" s="1519"/>
    </row>
    <row r="236" spans="1:22">
      <c r="A236" s="1519"/>
      <c r="B236" s="1519"/>
      <c r="C236" s="1519"/>
      <c r="D236" s="1519"/>
      <c r="E236" s="1528"/>
      <c r="F236" s="1528"/>
      <c r="G236" s="1519"/>
      <c r="H236" s="1519"/>
      <c r="I236" s="1519"/>
      <c r="J236" s="1519"/>
      <c r="K236" s="1528"/>
      <c r="L236" s="1528"/>
      <c r="M236" s="1519"/>
      <c r="N236" s="1519"/>
      <c r="O236" s="1519"/>
      <c r="P236" s="1519"/>
      <c r="Q236" s="1528"/>
      <c r="R236" s="1528"/>
      <c r="S236" s="1519"/>
      <c r="T236" s="1519"/>
      <c r="U236" s="1519"/>
      <c r="V236" s="1519"/>
    </row>
    <row r="237" spans="1:22">
      <c r="A237" s="1519"/>
      <c r="B237" s="1519"/>
      <c r="C237" s="1519"/>
      <c r="D237" s="1519"/>
      <c r="E237" s="1528"/>
      <c r="F237" s="1528"/>
      <c r="G237" s="1519"/>
      <c r="H237" s="1519"/>
      <c r="I237" s="1519"/>
      <c r="J237" s="1519"/>
      <c r="K237" s="1528"/>
      <c r="L237" s="1528"/>
      <c r="M237" s="1519"/>
      <c r="N237" s="1519"/>
      <c r="O237" s="1519"/>
      <c r="P237" s="1519"/>
      <c r="Q237" s="1528"/>
      <c r="R237" s="1528"/>
      <c r="S237" s="1519"/>
      <c r="T237" s="1519"/>
      <c r="U237" s="1519"/>
      <c r="V237" s="1519"/>
    </row>
    <row r="238" spans="1:22">
      <c r="A238" s="1519"/>
      <c r="B238" s="1519"/>
      <c r="C238" s="1519"/>
      <c r="D238" s="1519"/>
      <c r="E238" s="1528"/>
      <c r="F238" s="1528"/>
      <c r="G238" s="1519"/>
      <c r="H238" s="1519"/>
      <c r="I238" s="1519"/>
      <c r="J238" s="1519"/>
      <c r="K238" s="1528"/>
      <c r="L238" s="1528"/>
      <c r="M238" s="1519"/>
      <c r="N238" s="1519"/>
      <c r="O238" s="1519"/>
      <c r="P238" s="1519"/>
      <c r="Q238" s="1528"/>
      <c r="R238" s="1528"/>
      <c r="S238" s="1519"/>
      <c r="T238" s="1519"/>
      <c r="U238" s="1519"/>
      <c r="V238" s="1519"/>
    </row>
    <row r="239" spans="1:22">
      <c r="A239" s="1519"/>
      <c r="B239" s="1519"/>
      <c r="C239" s="1519"/>
      <c r="D239" s="1519"/>
      <c r="E239" s="1528"/>
      <c r="F239" s="1528"/>
      <c r="G239" s="1519"/>
      <c r="H239" s="1519"/>
      <c r="I239" s="1519"/>
      <c r="J239" s="1519"/>
      <c r="K239" s="1528"/>
      <c r="L239" s="1528"/>
      <c r="M239" s="1519"/>
      <c r="N239" s="1519"/>
      <c r="O239" s="1519"/>
      <c r="P239" s="1519"/>
      <c r="Q239" s="1528"/>
      <c r="R239" s="1528"/>
      <c r="S239" s="1519"/>
      <c r="T239" s="1519"/>
      <c r="U239" s="1519"/>
      <c r="V239" s="1519"/>
    </row>
    <row r="240" spans="1:22">
      <c r="A240" s="1519"/>
      <c r="B240" s="1519"/>
      <c r="C240" s="1519"/>
      <c r="D240" s="1519"/>
      <c r="E240" s="1528"/>
      <c r="F240" s="1528"/>
      <c r="G240" s="1519"/>
      <c r="H240" s="1519"/>
      <c r="I240" s="1519"/>
      <c r="J240" s="1519"/>
      <c r="K240" s="1528"/>
      <c r="L240" s="1528"/>
      <c r="M240" s="1519"/>
      <c r="N240" s="1519"/>
      <c r="O240" s="1519"/>
      <c r="P240" s="1519"/>
      <c r="Q240" s="1528"/>
      <c r="R240" s="1528"/>
      <c r="S240" s="1519"/>
      <c r="T240" s="1519"/>
      <c r="U240" s="1519"/>
      <c r="V240" s="1519"/>
    </row>
    <row r="241" spans="1:22">
      <c r="A241" s="1519"/>
      <c r="B241" s="1519"/>
      <c r="C241" s="1519"/>
      <c r="D241" s="1519"/>
      <c r="E241" s="1528"/>
      <c r="F241" s="1528"/>
      <c r="G241" s="1519"/>
      <c r="H241" s="1519"/>
      <c r="I241" s="1519"/>
      <c r="J241" s="1519"/>
      <c r="K241" s="1528"/>
      <c r="L241" s="1528"/>
      <c r="M241" s="1519"/>
      <c r="N241" s="1519"/>
      <c r="O241" s="1519"/>
      <c r="P241" s="1519"/>
      <c r="Q241" s="1528"/>
      <c r="R241" s="1528"/>
      <c r="S241" s="1519"/>
      <c r="T241" s="1519"/>
      <c r="U241" s="1519"/>
      <c r="V241" s="1519"/>
    </row>
    <row r="242" spans="1:22">
      <c r="A242" s="1519"/>
      <c r="B242" s="1519"/>
      <c r="C242" s="1519"/>
      <c r="D242" s="1519"/>
      <c r="E242" s="1528"/>
      <c r="F242" s="1528"/>
      <c r="G242" s="1519"/>
      <c r="H242" s="1519"/>
      <c r="I242" s="1519"/>
      <c r="J242" s="1519"/>
      <c r="K242" s="1528"/>
      <c r="L242" s="1528"/>
      <c r="M242" s="1519"/>
      <c r="N242" s="1519"/>
      <c r="O242" s="1519"/>
      <c r="P242" s="1519"/>
      <c r="Q242" s="1528"/>
      <c r="R242" s="1528"/>
      <c r="S242" s="1519"/>
      <c r="T242" s="1519"/>
      <c r="U242" s="1519"/>
      <c r="V242" s="1519"/>
    </row>
    <row r="243" spans="1:22">
      <c r="A243" s="1519"/>
      <c r="B243" s="1519"/>
      <c r="C243" s="1519"/>
      <c r="D243" s="1519"/>
      <c r="E243" s="1528"/>
      <c r="F243" s="1528"/>
      <c r="G243" s="1519"/>
      <c r="H243" s="1519"/>
      <c r="I243" s="1519"/>
      <c r="J243" s="1519"/>
      <c r="K243" s="1528"/>
      <c r="L243" s="1528"/>
      <c r="M243" s="1519"/>
      <c r="N243" s="1519"/>
      <c r="O243" s="1519"/>
      <c r="P243" s="1519"/>
      <c r="Q243" s="1528"/>
      <c r="R243" s="1528"/>
      <c r="S243" s="1519"/>
      <c r="T243" s="1519"/>
      <c r="U243" s="1519"/>
      <c r="V243" s="1519"/>
    </row>
    <row r="244" spans="1:22">
      <c r="A244" s="1519"/>
      <c r="B244" s="1519"/>
      <c r="C244" s="1519"/>
      <c r="D244" s="1519"/>
      <c r="E244" s="1528"/>
      <c r="F244" s="1528"/>
      <c r="G244" s="1519"/>
      <c r="H244" s="1519"/>
      <c r="I244" s="1519"/>
      <c r="J244" s="1519"/>
      <c r="K244" s="1528"/>
      <c r="L244" s="1528"/>
      <c r="M244" s="1519"/>
      <c r="N244" s="1519"/>
      <c r="O244" s="1519"/>
      <c r="P244" s="1519"/>
      <c r="Q244" s="1528"/>
      <c r="R244" s="1528"/>
      <c r="S244" s="1519"/>
      <c r="T244" s="1519"/>
      <c r="U244" s="1519"/>
      <c r="V244" s="1519"/>
    </row>
    <row r="245" spans="1:22">
      <c r="A245" s="1519"/>
      <c r="B245" s="1519"/>
      <c r="C245" s="1519"/>
      <c r="D245" s="1519"/>
      <c r="E245" s="1528"/>
      <c r="F245" s="1528"/>
      <c r="G245" s="1519"/>
      <c r="H245" s="1519"/>
      <c r="I245" s="1519"/>
      <c r="J245" s="1519"/>
      <c r="K245" s="1528"/>
      <c r="L245" s="1528"/>
      <c r="M245" s="1519"/>
      <c r="N245" s="1519"/>
      <c r="O245" s="1519"/>
      <c r="P245" s="1519"/>
      <c r="Q245" s="1528"/>
      <c r="R245" s="1528"/>
      <c r="S245" s="1519"/>
      <c r="T245" s="1519"/>
      <c r="U245" s="1519"/>
      <c r="V245" s="1519"/>
    </row>
    <row r="246" spans="1:22">
      <c r="A246" s="1519"/>
      <c r="B246" s="1519"/>
      <c r="C246" s="1519"/>
      <c r="D246" s="1519"/>
      <c r="E246" s="1528"/>
      <c r="F246" s="1528"/>
      <c r="G246" s="1519"/>
      <c r="H246" s="1519"/>
      <c r="I246" s="1519"/>
      <c r="J246" s="1519"/>
      <c r="K246" s="1528"/>
      <c r="L246" s="1528"/>
      <c r="M246" s="1519"/>
      <c r="N246" s="1519"/>
      <c r="O246" s="1519"/>
      <c r="P246" s="1519"/>
      <c r="Q246" s="1528"/>
      <c r="R246" s="1528"/>
      <c r="S246" s="1519"/>
      <c r="T246" s="1519"/>
      <c r="U246" s="1519"/>
      <c r="V246" s="1519"/>
    </row>
    <row r="247" spans="1:22">
      <c r="A247" s="1519"/>
      <c r="B247" s="1519"/>
      <c r="C247" s="1519"/>
      <c r="D247" s="1519"/>
      <c r="E247" s="1528"/>
      <c r="F247" s="1528"/>
      <c r="G247" s="1519"/>
      <c r="H247" s="1519"/>
      <c r="I247" s="1519"/>
      <c r="J247" s="1519"/>
      <c r="K247" s="1528"/>
      <c r="L247" s="1528"/>
      <c r="M247" s="1519"/>
      <c r="N247" s="1519"/>
      <c r="O247" s="1519"/>
      <c r="P247" s="1519"/>
      <c r="Q247" s="1528"/>
      <c r="R247" s="1528"/>
      <c r="S247" s="1519"/>
      <c r="T247" s="1519"/>
      <c r="U247" s="1519"/>
      <c r="V247" s="1519"/>
    </row>
    <row r="248" spans="1:22">
      <c r="A248" s="1519"/>
      <c r="B248" s="1519"/>
      <c r="C248" s="1519"/>
      <c r="D248" s="1519"/>
      <c r="E248" s="1528"/>
      <c r="F248" s="1528"/>
      <c r="G248" s="1519"/>
      <c r="H248" s="1519"/>
      <c r="I248" s="1519"/>
      <c r="J248" s="1519"/>
      <c r="K248" s="1528"/>
      <c r="L248" s="1528"/>
      <c r="M248" s="1519"/>
      <c r="N248" s="1519"/>
      <c r="O248" s="1519"/>
      <c r="P248" s="1519"/>
      <c r="Q248" s="1528"/>
      <c r="R248" s="1528"/>
      <c r="S248" s="1519"/>
      <c r="T248" s="1519"/>
      <c r="U248" s="1519"/>
      <c r="V248" s="1519"/>
    </row>
    <row r="249" spans="1:22">
      <c r="A249" s="1519"/>
      <c r="B249" s="1519"/>
      <c r="C249" s="1519"/>
      <c r="D249" s="1519"/>
      <c r="E249" s="1528"/>
      <c r="F249" s="1528"/>
      <c r="G249" s="1519"/>
      <c r="H249" s="1519"/>
      <c r="I249" s="1519"/>
      <c r="J249" s="1519"/>
      <c r="K249" s="1528"/>
      <c r="L249" s="1528"/>
      <c r="M249" s="1519"/>
      <c r="N249" s="1519"/>
      <c r="O249" s="1519"/>
      <c r="P249" s="1519"/>
      <c r="Q249" s="1528"/>
      <c r="R249" s="1528"/>
      <c r="S249" s="1519"/>
      <c r="T249" s="1519"/>
      <c r="U249" s="1519"/>
      <c r="V249" s="1519"/>
    </row>
    <row r="250" spans="1:22">
      <c r="A250" s="1519"/>
      <c r="B250" s="1519"/>
      <c r="C250" s="1519"/>
      <c r="D250" s="1519"/>
      <c r="E250" s="1528"/>
      <c r="F250" s="1528"/>
      <c r="G250" s="1519"/>
      <c r="H250" s="1519"/>
      <c r="I250" s="1519"/>
      <c r="J250" s="1519"/>
      <c r="K250" s="1528"/>
      <c r="L250" s="1528"/>
      <c r="M250" s="1519"/>
      <c r="N250" s="1519"/>
      <c r="O250" s="1519"/>
      <c r="P250" s="1519"/>
      <c r="Q250" s="1528"/>
      <c r="R250" s="1528"/>
      <c r="S250" s="1519"/>
      <c r="T250" s="1519"/>
      <c r="U250" s="1519"/>
      <c r="V250" s="1519"/>
    </row>
    <row r="251" spans="1:22">
      <c r="A251" s="1519"/>
      <c r="B251" s="1519"/>
      <c r="C251" s="1519"/>
      <c r="D251" s="1519"/>
      <c r="E251" s="1528"/>
      <c r="F251" s="1528"/>
      <c r="G251" s="1519"/>
      <c r="H251" s="1519"/>
      <c r="I251" s="1519"/>
      <c r="J251" s="1519"/>
      <c r="K251" s="1528"/>
      <c r="L251" s="1528"/>
      <c r="M251" s="1519"/>
      <c r="N251" s="1519"/>
      <c r="O251" s="1519"/>
      <c r="P251" s="1519"/>
      <c r="Q251" s="1528"/>
      <c r="R251" s="1528"/>
      <c r="S251" s="1519"/>
      <c r="T251" s="1519"/>
      <c r="U251" s="1519"/>
      <c r="V251" s="1519"/>
    </row>
    <row r="252" spans="1:22">
      <c r="A252" s="1519"/>
      <c r="B252" s="1519"/>
      <c r="C252" s="1519"/>
      <c r="D252" s="1519"/>
      <c r="E252" s="1528"/>
      <c r="F252" s="1528"/>
      <c r="G252" s="1519"/>
      <c r="H252" s="1519"/>
      <c r="I252" s="1519"/>
      <c r="J252" s="1519"/>
      <c r="K252" s="1528"/>
      <c r="L252" s="1528"/>
      <c r="M252" s="1519"/>
      <c r="N252" s="1519"/>
      <c r="O252" s="1519"/>
      <c r="P252" s="1519"/>
      <c r="Q252" s="1528"/>
      <c r="R252" s="1528"/>
      <c r="S252" s="1519"/>
      <c r="T252" s="1519"/>
      <c r="U252" s="1519"/>
      <c r="V252" s="1519"/>
    </row>
    <row r="253" spans="1:22">
      <c r="A253" s="1519"/>
      <c r="B253" s="1519"/>
      <c r="C253" s="1519"/>
      <c r="D253" s="1519"/>
      <c r="E253" s="1528"/>
      <c r="F253" s="1528"/>
      <c r="G253" s="1519"/>
      <c r="H253" s="1519"/>
      <c r="I253" s="1519"/>
      <c r="J253" s="1519"/>
      <c r="K253" s="1528"/>
      <c r="L253" s="1528"/>
      <c r="M253" s="1519"/>
      <c r="N253" s="1519"/>
      <c r="O253" s="1519"/>
      <c r="P253" s="1519"/>
      <c r="Q253" s="1528"/>
      <c r="R253" s="1528"/>
      <c r="S253" s="1519"/>
      <c r="T253" s="1519"/>
      <c r="U253" s="1519"/>
      <c r="V253" s="1519"/>
    </row>
    <row r="254" spans="1:22">
      <c r="A254" s="1519"/>
      <c r="B254" s="1519"/>
      <c r="C254" s="1519"/>
      <c r="D254" s="1519"/>
      <c r="E254" s="1528"/>
      <c r="F254" s="1528"/>
      <c r="G254" s="1519"/>
      <c r="H254" s="1519"/>
      <c r="I254" s="1519"/>
      <c r="J254" s="1519"/>
      <c r="K254" s="1528"/>
      <c r="L254" s="1528"/>
      <c r="M254" s="1519"/>
      <c r="N254" s="1519"/>
      <c r="O254" s="1519"/>
      <c r="P254" s="1519"/>
      <c r="Q254" s="1528"/>
      <c r="R254" s="1528"/>
      <c r="S254" s="1519"/>
      <c r="T254" s="1519"/>
      <c r="U254" s="1519"/>
      <c r="V254" s="1519"/>
    </row>
    <row r="255" spans="1:22">
      <c r="A255" s="1519"/>
      <c r="B255" s="1519"/>
      <c r="C255" s="1519"/>
      <c r="D255" s="1519"/>
      <c r="E255" s="1528"/>
      <c r="F255" s="1528"/>
      <c r="G255" s="1519"/>
      <c r="H255" s="1519"/>
      <c r="I255" s="1519"/>
      <c r="J255" s="1519"/>
      <c r="K255" s="1528"/>
      <c r="L255" s="1528"/>
      <c r="M255" s="1519"/>
      <c r="N255" s="1519"/>
      <c r="O255" s="1519"/>
      <c r="P255" s="1519"/>
      <c r="Q255" s="1528"/>
      <c r="R255" s="1528"/>
      <c r="S255" s="1519"/>
      <c r="T255" s="1519"/>
      <c r="U255" s="1519"/>
      <c r="V255" s="1519"/>
    </row>
    <row r="256" spans="1:22">
      <c r="A256" s="1519"/>
      <c r="B256" s="1519"/>
      <c r="C256" s="1519"/>
      <c r="D256" s="1519"/>
      <c r="E256" s="1528"/>
      <c r="F256" s="1528"/>
      <c r="G256" s="1519"/>
      <c r="H256" s="1519"/>
      <c r="I256" s="1519"/>
      <c r="J256" s="1519"/>
      <c r="K256" s="1528"/>
      <c r="L256" s="1528"/>
      <c r="M256" s="1519"/>
      <c r="N256" s="1519"/>
      <c r="O256" s="1519"/>
      <c r="P256" s="1519"/>
      <c r="Q256" s="1528"/>
      <c r="R256" s="1528"/>
      <c r="S256" s="1519"/>
      <c r="T256" s="1519"/>
      <c r="U256" s="1519"/>
      <c r="V256" s="1519"/>
    </row>
    <row r="257" spans="1:22">
      <c r="A257" s="1519"/>
      <c r="B257" s="1519"/>
      <c r="C257" s="1519"/>
      <c r="D257" s="1519"/>
      <c r="E257" s="1528"/>
      <c r="F257" s="1528"/>
      <c r="G257" s="1519"/>
      <c r="H257" s="1519"/>
      <c r="I257" s="1519"/>
      <c r="J257" s="1519"/>
      <c r="K257" s="1528"/>
      <c r="L257" s="1528"/>
      <c r="M257" s="1519"/>
      <c r="N257" s="1519"/>
      <c r="O257" s="1519"/>
      <c r="P257" s="1519"/>
      <c r="Q257" s="1528"/>
      <c r="R257" s="1528"/>
      <c r="S257" s="1519"/>
      <c r="T257" s="1519"/>
      <c r="U257" s="1519"/>
      <c r="V257" s="1519"/>
    </row>
    <row r="258" spans="1:22">
      <c r="A258" s="1519"/>
      <c r="B258" s="1519"/>
      <c r="C258" s="1519"/>
      <c r="D258" s="1519"/>
      <c r="E258" s="1528"/>
      <c r="F258" s="1528"/>
      <c r="G258" s="1519"/>
      <c r="H258" s="1519"/>
      <c r="I258" s="1519"/>
      <c r="J258" s="1519"/>
      <c r="K258" s="1528"/>
      <c r="L258" s="1528"/>
      <c r="M258" s="1519"/>
      <c r="N258" s="1519"/>
      <c r="O258" s="1519"/>
      <c r="P258" s="1519"/>
      <c r="Q258" s="1528"/>
      <c r="R258" s="1528"/>
      <c r="S258" s="1519"/>
      <c r="T258" s="1519"/>
      <c r="U258" s="1519"/>
      <c r="V258" s="1519"/>
    </row>
    <row r="259" spans="1:22">
      <c r="A259" s="1519"/>
      <c r="B259" s="1519"/>
      <c r="C259" s="1519"/>
      <c r="D259" s="1519"/>
      <c r="E259" s="1528"/>
      <c r="F259" s="1528"/>
      <c r="G259" s="1519"/>
      <c r="H259" s="1519"/>
      <c r="I259" s="1519"/>
      <c r="J259" s="1519"/>
      <c r="K259" s="1528"/>
      <c r="L259" s="1528"/>
      <c r="M259" s="1519"/>
      <c r="N259" s="1519"/>
      <c r="O259" s="1519"/>
      <c r="P259" s="1519"/>
      <c r="Q259" s="1528"/>
      <c r="R259" s="1528"/>
      <c r="S259" s="1519"/>
      <c r="T259" s="1519"/>
      <c r="U259" s="1519"/>
      <c r="V259" s="1519"/>
    </row>
    <row r="260" spans="1:22">
      <c r="A260" s="1519"/>
      <c r="B260" s="1519"/>
      <c r="C260" s="1519"/>
      <c r="D260" s="1519"/>
      <c r="E260" s="1528"/>
      <c r="F260" s="1528"/>
      <c r="G260" s="1519"/>
      <c r="H260" s="1519"/>
      <c r="I260" s="1519"/>
      <c r="J260" s="1519"/>
      <c r="K260" s="1528"/>
      <c r="L260" s="1528"/>
      <c r="M260" s="1519"/>
      <c r="N260" s="1519"/>
      <c r="O260" s="1519"/>
      <c r="P260" s="1519"/>
      <c r="Q260" s="1528"/>
      <c r="R260" s="1528"/>
      <c r="S260" s="1519"/>
      <c r="T260" s="1519"/>
      <c r="U260" s="1519"/>
      <c r="V260" s="1519"/>
    </row>
    <row r="261" spans="1:22">
      <c r="A261" s="1519"/>
      <c r="B261" s="1519"/>
      <c r="C261" s="1519"/>
      <c r="D261" s="1519"/>
      <c r="E261" s="1528"/>
      <c r="F261" s="1528"/>
      <c r="G261" s="1519"/>
      <c r="H261" s="1519"/>
      <c r="I261" s="1519"/>
      <c r="J261" s="1519"/>
      <c r="K261" s="1528"/>
      <c r="L261" s="1528"/>
      <c r="M261" s="1519"/>
      <c r="N261" s="1519"/>
      <c r="O261" s="1519"/>
      <c r="P261" s="1519"/>
      <c r="Q261" s="1528"/>
      <c r="R261" s="1528"/>
      <c r="S261" s="1519"/>
      <c r="T261" s="1519"/>
      <c r="U261" s="1519"/>
      <c r="V261" s="1519"/>
    </row>
    <row r="262" spans="1:22">
      <c r="A262" s="1519"/>
      <c r="B262" s="1519"/>
      <c r="C262" s="1519"/>
      <c r="D262" s="1519"/>
      <c r="E262" s="1528"/>
      <c r="F262" s="1528"/>
      <c r="G262" s="1519"/>
      <c r="H262" s="1519"/>
      <c r="I262" s="1519"/>
      <c r="J262" s="1519"/>
      <c r="K262" s="1528"/>
      <c r="L262" s="1528"/>
      <c r="M262" s="1519"/>
      <c r="N262" s="1519"/>
      <c r="O262" s="1519"/>
      <c r="P262" s="1519"/>
      <c r="Q262" s="1528"/>
      <c r="R262" s="1528"/>
      <c r="S262" s="1519"/>
      <c r="T262" s="1519"/>
      <c r="U262" s="1519"/>
      <c r="V262" s="1519"/>
    </row>
    <row r="263" spans="1:22">
      <c r="A263" s="1519"/>
      <c r="B263" s="1519"/>
      <c r="C263" s="1519"/>
      <c r="D263" s="1519"/>
      <c r="E263" s="1528"/>
      <c r="F263" s="1528"/>
      <c r="G263" s="1519"/>
      <c r="H263" s="1519"/>
      <c r="I263" s="1519"/>
      <c r="J263" s="1519"/>
      <c r="K263" s="1528"/>
      <c r="L263" s="1528"/>
      <c r="M263" s="1519"/>
      <c r="N263" s="1519"/>
      <c r="O263" s="1519"/>
      <c r="P263" s="1519"/>
      <c r="Q263" s="1528"/>
      <c r="R263" s="1528"/>
      <c r="S263" s="1519"/>
      <c r="T263" s="1519"/>
      <c r="U263" s="1519"/>
      <c r="V263" s="1519"/>
    </row>
    <row r="264" spans="1:22">
      <c r="A264" s="1519"/>
      <c r="B264" s="1519"/>
      <c r="C264" s="1519"/>
      <c r="D264" s="1519"/>
      <c r="E264" s="1528"/>
      <c r="F264" s="1528"/>
      <c r="G264" s="1519"/>
      <c r="H264" s="1519"/>
      <c r="I264" s="1519"/>
      <c r="J264" s="1519"/>
      <c r="K264" s="1528"/>
      <c r="L264" s="1528"/>
      <c r="M264" s="1519"/>
      <c r="N264" s="1519"/>
      <c r="O264" s="1519"/>
      <c r="P264" s="1519"/>
      <c r="Q264" s="1528"/>
      <c r="R264" s="1528"/>
      <c r="S264" s="1519"/>
      <c r="T264" s="1519"/>
      <c r="U264" s="1519"/>
      <c r="V264" s="1519"/>
    </row>
    <row r="265" spans="1:22">
      <c r="A265" s="1519"/>
      <c r="B265" s="1519"/>
      <c r="C265" s="1519"/>
      <c r="D265" s="1519"/>
      <c r="E265" s="1528"/>
      <c r="F265" s="1528"/>
      <c r="G265" s="1519"/>
      <c r="H265" s="1519"/>
      <c r="I265" s="1519"/>
      <c r="J265" s="1519"/>
      <c r="K265" s="1528"/>
      <c r="L265" s="1528"/>
      <c r="M265" s="1519"/>
      <c r="N265" s="1519"/>
      <c r="O265" s="1519"/>
      <c r="P265" s="1519"/>
      <c r="Q265" s="1528"/>
      <c r="R265" s="1528"/>
      <c r="S265" s="1519"/>
      <c r="T265" s="1519"/>
      <c r="U265" s="1519"/>
      <c r="V265" s="1519"/>
    </row>
    <row r="266" spans="1:22">
      <c r="A266" s="1519"/>
      <c r="B266" s="1519"/>
      <c r="C266" s="1519"/>
      <c r="D266" s="1519"/>
      <c r="E266" s="1528"/>
      <c r="F266" s="1528"/>
      <c r="G266" s="1519"/>
      <c r="H266" s="1519"/>
      <c r="I266" s="1519"/>
      <c r="J266" s="1519"/>
      <c r="K266" s="1528"/>
      <c r="L266" s="1528"/>
      <c r="M266" s="1519"/>
      <c r="N266" s="1519"/>
      <c r="O266" s="1519"/>
      <c r="P266" s="1519"/>
      <c r="Q266" s="1528"/>
      <c r="R266" s="1528"/>
      <c r="S266" s="1519"/>
      <c r="T266" s="1519"/>
      <c r="U266" s="1519"/>
      <c r="V266" s="1519"/>
    </row>
    <row r="267" spans="1:22">
      <c r="A267" s="1519"/>
      <c r="B267" s="1519"/>
      <c r="C267" s="1519"/>
      <c r="D267" s="1519"/>
      <c r="E267" s="1528"/>
      <c r="F267" s="1528"/>
      <c r="G267" s="1519"/>
      <c r="H267" s="1519"/>
      <c r="I267" s="1519"/>
      <c r="J267" s="1519"/>
      <c r="K267" s="1528"/>
      <c r="L267" s="1528"/>
      <c r="M267" s="1519"/>
      <c r="N267" s="1519"/>
      <c r="O267" s="1519"/>
      <c r="P267" s="1519"/>
      <c r="Q267" s="1528"/>
      <c r="R267" s="1528"/>
      <c r="S267" s="1519"/>
      <c r="T267" s="1519"/>
      <c r="U267" s="1519"/>
      <c r="V267" s="1519"/>
    </row>
    <row r="268" spans="1:22">
      <c r="A268" s="1519"/>
      <c r="B268" s="1519"/>
      <c r="C268" s="1519"/>
      <c r="D268" s="1519"/>
      <c r="E268" s="1528"/>
      <c r="F268" s="1528"/>
      <c r="G268" s="1519"/>
      <c r="H268" s="1519"/>
      <c r="I268" s="1519"/>
      <c r="J268" s="1519"/>
      <c r="K268" s="1528"/>
      <c r="L268" s="1528"/>
      <c r="M268" s="1519"/>
      <c r="N268" s="1519"/>
      <c r="O268" s="1519"/>
      <c r="P268" s="1519"/>
      <c r="Q268" s="1528"/>
      <c r="R268" s="1528"/>
      <c r="S268" s="1519"/>
      <c r="T268" s="1519"/>
      <c r="U268" s="1519"/>
      <c r="V268" s="1519"/>
    </row>
    <row r="269" spans="1:22">
      <c r="A269" s="1519"/>
      <c r="B269" s="1519"/>
      <c r="C269" s="1519"/>
      <c r="D269" s="1519"/>
      <c r="E269" s="1528"/>
      <c r="F269" s="1528"/>
      <c r="G269" s="1519"/>
      <c r="H269" s="1519"/>
      <c r="I269" s="1519"/>
      <c r="J269" s="1519"/>
      <c r="K269" s="1528"/>
      <c r="L269" s="1528"/>
      <c r="M269" s="1519"/>
      <c r="N269" s="1519"/>
      <c r="O269" s="1519"/>
      <c r="P269" s="1519"/>
      <c r="Q269" s="1528"/>
      <c r="R269" s="1528"/>
      <c r="S269" s="1519"/>
      <c r="T269" s="1519"/>
      <c r="U269" s="1519"/>
      <c r="V269" s="1519"/>
    </row>
    <row r="270" spans="1:22">
      <c r="A270" s="1519"/>
      <c r="B270" s="1519"/>
      <c r="C270" s="1519"/>
      <c r="D270" s="1519"/>
      <c r="E270" s="1528"/>
      <c r="F270" s="1528"/>
      <c r="G270" s="1519"/>
      <c r="H270" s="1519"/>
      <c r="I270" s="1519"/>
      <c r="J270" s="1519"/>
      <c r="K270" s="1528"/>
      <c r="L270" s="1528"/>
      <c r="M270" s="1519"/>
      <c r="N270" s="1519"/>
      <c r="O270" s="1519"/>
      <c r="P270" s="1519"/>
      <c r="Q270" s="1528"/>
      <c r="R270" s="1528"/>
      <c r="S270" s="1519"/>
      <c r="T270" s="1519"/>
      <c r="U270" s="1519"/>
      <c r="V270" s="1519"/>
    </row>
    <row r="271" spans="1:22">
      <c r="A271" s="1519"/>
      <c r="B271" s="1519"/>
      <c r="C271" s="1519"/>
      <c r="D271" s="1519"/>
      <c r="E271" s="1528"/>
      <c r="F271" s="1528"/>
      <c r="G271" s="1519"/>
      <c r="H271" s="1519"/>
      <c r="I271" s="1519"/>
      <c r="J271" s="1519"/>
      <c r="K271" s="1528"/>
      <c r="L271" s="1528"/>
      <c r="M271" s="1519"/>
      <c r="N271" s="1519"/>
      <c r="O271" s="1519"/>
      <c r="P271" s="1519"/>
      <c r="Q271" s="1528"/>
      <c r="R271" s="1528"/>
      <c r="S271" s="1519"/>
      <c r="T271" s="1519"/>
      <c r="U271" s="1519"/>
      <c r="V271" s="1519"/>
    </row>
  </sheetData>
  <mergeCells count="16">
    <mergeCell ref="A29:C29"/>
    <mergeCell ref="A6:C6"/>
    <mergeCell ref="P4:U4"/>
    <mergeCell ref="D27:I27"/>
    <mergeCell ref="J27:O27"/>
    <mergeCell ref="P27:U27"/>
    <mergeCell ref="A5:C5"/>
    <mergeCell ref="A4:C4"/>
    <mergeCell ref="D5:U5"/>
    <mergeCell ref="A1:U1"/>
    <mergeCell ref="D4:I4"/>
    <mergeCell ref="J4:O4"/>
    <mergeCell ref="D28:U28"/>
    <mergeCell ref="D26:U26"/>
    <mergeCell ref="D3:O3"/>
    <mergeCell ref="P3:U3"/>
  </mergeCells>
  <conditionalFormatting sqref="L51:O53 G50:G53 M50 S50 R51:U53">
    <cfRule type="expression" dxfId="6" priority="3" stopIfTrue="1">
      <formula>ABS(G50)&gt;0</formula>
    </cfRule>
  </conditionalFormatting>
  <printOptions horizontalCentered="1"/>
  <pageMargins left="0.31496062992125984" right="0.31496062992125984" top="0.39370078740157483" bottom="0.39370078740157483" header="0.19685039370078741" footer="0.19685039370078741"/>
  <pageSetup scale="51" orientation="landscape" r:id="rId1"/>
  <headerFooter alignWithMargins="0">
    <oddFooter>&amp;L&amp;"MetaBookLF-Roman,Italique"&amp;16National Bank of Canada - Supplementary Regulatory Capital Disclosure&amp;R&amp;"MetaBookLF-Roman,Italique"&amp;16page &amp;P</oddFooter>
  </headerFooter>
  <drawing r:id="rId2"/>
  <legacyDrawing r:id="rId3"/>
  <oleObjects>
    <mc:AlternateContent xmlns:mc="http://schemas.openxmlformats.org/markup-compatibility/2006">
      <mc:Choice Requires="x14">
        <oleObject progId="Word.Document.8" shapeId="697346" r:id="rId4">
          <objectPr defaultSize="0" autoPict="0" r:id="rId5">
            <anchor moveWithCells="1">
              <from>
                <xdr:col>0</xdr:col>
                <xdr:colOff>66675</xdr:colOff>
                <xdr:row>0</xdr:row>
                <xdr:rowOff>66675</xdr:rowOff>
              </from>
              <to>
                <xdr:col>1</xdr:col>
                <xdr:colOff>85725</xdr:colOff>
                <xdr:row>2</xdr:row>
                <xdr:rowOff>66675</xdr:rowOff>
              </to>
            </anchor>
          </objectPr>
        </oleObject>
      </mc:Choice>
      <mc:Fallback>
        <oleObject progId="Word.Document.8" shapeId="697346" r:id="rId4"/>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9">
    <tabColor rgb="FFFFFF00"/>
    <pageSetUpPr fitToPage="1"/>
  </sheetPr>
  <dimension ref="A1:AN43"/>
  <sheetViews>
    <sheetView view="pageBreakPreview" zoomScale="85" zoomScaleNormal="75" zoomScaleSheetLayoutView="85" workbookViewId="0">
      <selection activeCell="C6" sqref="C6"/>
    </sheetView>
  </sheetViews>
  <sheetFormatPr defaultColWidth="11.5546875" defaultRowHeight="15"/>
  <cols>
    <col min="1" max="1" width="24.109375" style="933" customWidth="1"/>
    <col min="2" max="2" width="1.21875" style="933" customWidth="1"/>
    <col min="3" max="20" width="12.77734375" style="933" customWidth="1"/>
    <col min="21" max="256" width="11.5546875" style="933"/>
    <col min="257" max="257" width="26.77734375" style="933" customWidth="1"/>
    <col min="258" max="258" width="1.21875" style="933" customWidth="1"/>
    <col min="259" max="264" width="13.44140625" style="933" customWidth="1"/>
    <col min="265" max="265" width="1.109375" style="933" customWidth="1"/>
    <col min="266" max="268" width="13.5546875" style="933" customWidth="1"/>
    <col min="269" max="276" width="12.44140625" style="933" customWidth="1"/>
    <col min="277" max="512" width="11.5546875" style="933"/>
    <col min="513" max="513" width="26.77734375" style="933" customWidth="1"/>
    <col min="514" max="514" width="1.21875" style="933" customWidth="1"/>
    <col min="515" max="520" width="13.44140625" style="933" customWidth="1"/>
    <col min="521" max="521" width="1.109375" style="933" customWidth="1"/>
    <col min="522" max="524" width="13.5546875" style="933" customWidth="1"/>
    <col min="525" max="532" width="12.44140625" style="933" customWidth="1"/>
    <col min="533" max="768" width="11.5546875" style="933"/>
    <col min="769" max="769" width="26.77734375" style="933" customWidth="1"/>
    <col min="770" max="770" width="1.21875" style="933" customWidth="1"/>
    <col min="771" max="776" width="13.44140625" style="933" customWidth="1"/>
    <col min="777" max="777" width="1.109375" style="933" customWidth="1"/>
    <col min="778" max="780" width="13.5546875" style="933" customWidth="1"/>
    <col min="781" max="788" width="12.44140625" style="933" customWidth="1"/>
    <col min="789" max="1024" width="11.5546875" style="933"/>
    <col min="1025" max="1025" width="26.77734375" style="933" customWidth="1"/>
    <col min="1026" max="1026" width="1.21875" style="933" customWidth="1"/>
    <col min="1027" max="1032" width="13.44140625" style="933" customWidth="1"/>
    <col min="1033" max="1033" width="1.109375" style="933" customWidth="1"/>
    <col min="1034" max="1036" width="13.5546875" style="933" customWidth="1"/>
    <col min="1037" max="1044" width="12.44140625" style="933" customWidth="1"/>
    <col min="1045" max="1280" width="11.5546875" style="933"/>
    <col min="1281" max="1281" width="26.77734375" style="933" customWidth="1"/>
    <col min="1282" max="1282" width="1.21875" style="933" customWidth="1"/>
    <col min="1283" max="1288" width="13.44140625" style="933" customWidth="1"/>
    <col min="1289" max="1289" width="1.109375" style="933" customWidth="1"/>
    <col min="1290" max="1292" width="13.5546875" style="933" customWidth="1"/>
    <col min="1293" max="1300" width="12.44140625" style="933" customWidth="1"/>
    <col min="1301" max="1536" width="11.5546875" style="933"/>
    <col min="1537" max="1537" width="26.77734375" style="933" customWidth="1"/>
    <col min="1538" max="1538" width="1.21875" style="933" customWidth="1"/>
    <col min="1539" max="1544" width="13.44140625" style="933" customWidth="1"/>
    <col min="1545" max="1545" width="1.109375" style="933" customWidth="1"/>
    <col min="1546" max="1548" width="13.5546875" style="933" customWidth="1"/>
    <col min="1549" max="1556" width="12.44140625" style="933" customWidth="1"/>
    <col min="1557" max="1792" width="11.5546875" style="933"/>
    <col min="1793" max="1793" width="26.77734375" style="933" customWidth="1"/>
    <col min="1794" max="1794" width="1.21875" style="933" customWidth="1"/>
    <col min="1795" max="1800" width="13.44140625" style="933" customWidth="1"/>
    <col min="1801" max="1801" width="1.109375" style="933" customWidth="1"/>
    <col min="1802" max="1804" width="13.5546875" style="933" customWidth="1"/>
    <col min="1805" max="1812" width="12.44140625" style="933" customWidth="1"/>
    <col min="1813" max="2048" width="11.5546875" style="933"/>
    <col min="2049" max="2049" width="26.77734375" style="933" customWidth="1"/>
    <col min="2050" max="2050" width="1.21875" style="933" customWidth="1"/>
    <col min="2051" max="2056" width="13.44140625" style="933" customWidth="1"/>
    <col min="2057" max="2057" width="1.109375" style="933" customWidth="1"/>
    <col min="2058" max="2060" width="13.5546875" style="933" customWidth="1"/>
    <col min="2061" max="2068" width="12.44140625" style="933" customWidth="1"/>
    <col min="2069" max="2304" width="11.5546875" style="933"/>
    <col min="2305" max="2305" width="26.77734375" style="933" customWidth="1"/>
    <col min="2306" max="2306" width="1.21875" style="933" customWidth="1"/>
    <col min="2307" max="2312" width="13.44140625" style="933" customWidth="1"/>
    <col min="2313" max="2313" width="1.109375" style="933" customWidth="1"/>
    <col min="2314" max="2316" width="13.5546875" style="933" customWidth="1"/>
    <col min="2317" max="2324" width="12.44140625" style="933" customWidth="1"/>
    <col min="2325" max="2560" width="11.5546875" style="933"/>
    <col min="2561" max="2561" width="26.77734375" style="933" customWidth="1"/>
    <col min="2562" max="2562" width="1.21875" style="933" customWidth="1"/>
    <col min="2563" max="2568" width="13.44140625" style="933" customWidth="1"/>
    <col min="2569" max="2569" width="1.109375" style="933" customWidth="1"/>
    <col min="2570" max="2572" width="13.5546875" style="933" customWidth="1"/>
    <col min="2573" max="2580" width="12.44140625" style="933" customWidth="1"/>
    <col min="2581" max="2816" width="11.5546875" style="933"/>
    <col min="2817" max="2817" width="26.77734375" style="933" customWidth="1"/>
    <col min="2818" max="2818" width="1.21875" style="933" customWidth="1"/>
    <col min="2819" max="2824" width="13.44140625" style="933" customWidth="1"/>
    <col min="2825" max="2825" width="1.109375" style="933" customWidth="1"/>
    <col min="2826" max="2828" width="13.5546875" style="933" customWidth="1"/>
    <col min="2829" max="2836" width="12.44140625" style="933" customWidth="1"/>
    <col min="2837" max="3072" width="11.5546875" style="933"/>
    <col min="3073" max="3073" width="26.77734375" style="933" customWidth="1"/>
    <col min="3074" max="3074" width="1.21875" style="933" customWidth="1"/>
    <col min="3075" max="3080" width="13.44140625" style="933" customWidth="1"/>
    <col min="3081" max="3081" width="1.109375" style="933" customWidth="1"/>
    <col min="3082" max="3084" width="13.5546875" style="933" customWidth="1"/>
    <col min="3085" max="3092" width="12.44140625" style="933" customWidth="1"/>
    <col min="3093" max="3328" width="11.5546875" style="933"/>
    <col min="3329" max="3329" width="26.77734375" style="933" customWidth="1"/>
    <col min="3330" max="3330" width="1.21875" style="933" customWidth="1"/>
    <col min="3331" max="3336" width="13.44140625" style="933" customWidth="1"/>
    <col min="3337" max="3337" width="1.109375" style="933" customWidth="1"/>
    <col min="3338" max="3340" width="13.5546875" style="933" customWidth="1"/>
    <col min="3341" max="3348" width="12.44140625" style="933" customWidth="1"/>
    <col min="3349" max="3584" width="11.5546875" style="933"/>
    <col min="3585" max="3585" width="26.77734375" style="933" customWidth="1"/>
    <col min="3586" max="3586" width="1.21875" style="933" customWidth="1"/>
    <col min="3587" max="3592" width="13.44140625" style="933" customWidth="1"/>
    <col min="3593" max="3593" width="1.109375" style="933" customWidth="1"/>
    <col min="3594" max="3596" width="13.5546875" style="933" customWidth="1"/>
    <col min="3597" max="3604" width="12.44140625" style="933" customWidth="1"/>
    <col min="3605" max="3840" width="11.5546875" style="933"/>
    <col min="3841" max="3841" width="26.77734375" style="933" customWidth="1"/>
    <col min="3842" max="3842" width="1.21875" style="933" customWidth="1"/>
    <col min="3843" max="3848" width="13.44140625" style="933" customWidth="1"/>
    <col min="3849" max="3849" width="1.109375" style="933" customWidth="1"/>
    <col min="3850" max="3852" width="13.5546875" style="933" customWidth="1"/>
    <col min="3853" max="3860" width="12.44140625" style="933" customWidth="1"/>
    <col min="3861" max="4096" width="11.5546875" style="933"/>
    <col min="4097" max="4097" width="26.77734375" style="933" customWidth="1"/>
    <col min="4098" max="4098" width="1.21875" style="933" customWidth="1"/>
    <col min="4099" max="4104" width="13.44140625" style="933" customWidth="1"/>
    <col min="4105" max="4105" width="1.109375" style="933" customWidth="1"/>
    <col min="4106" max="4108" width="13.5546875" style="933" customWidth="1"/>
    <col min="4109" max="4116" width="12.44140625" style="933" customWidth="1"/>
    <col min="4117" max="4352" width="11.5546875" style="933"/>
    <col min="4353" max="4353" width="26.77734375" style="933" customWidth="1"/>
    <col min="4354" max="4354" width="1.21875" style="933" customWidth="1"/>
    <col min="4355" max="4360" width="13.44140625" style="933" customWidth="1"/>
    <col min="4361" max="4361" width="1.109375" style="933" customWidth="1"/>
    <col min="4362" max="4364" width="13.5546875" style="933" customWidth="1"/>
    <col min="4365" max="4372" width="12.44140625" style="933" customWidth="1"/>
    <col min="4373" max="4608" width="11.5546875" style="933"/>
    <col min="4609" max="4609" width="26.77734375" style="933" customWidth="1"/>
    <col min="4610" max="4610" width="1.21875" style="933" customWidth="1"/>
    <col min="4611" max="4616" width="13.44140625" style="933" customWidth="1"/>
    <col min="4617" max="4617" width="1.109375" style="933" customWidth="1"/>
    <col min="4618" max="4620" width="13.5546875" style="933" customWidth="1"/>
    <col min="4621" max="4628" width="12.44140625" style="933" customWidth="1"/>
    <col min="4629" max="4864" width="11.5546875" style="933"/>
    <col min="4865" max="4865" width="26.77734375" style="933" customWidth="1"/>
    <col min="4866" max="4866" width="1.21875" style="933" customWidth="1"/>
    <col min="4867" max="4872" width="13.44140625" style="933" customWidth="1"/>
    <col min="4873" max="4873" width="1.109375" style="933" customWidth="1"/>
    <col min="4874" max="4876" width="13.5546875" style="933" customWidth="1"/>
    <col min="4877" max="4884" width="12.44140625" style="933" customWidth="1"/>
    <col min="4885" max="5120" width="11.5546875" style="933"/>
    <col min="5121" max="5121" width="26.77734375" style="933" customWidth="1"/>
    <col min="5122" max="5122" width="1.21875" style="933" customWidth="1"/>
    <col min="5123" max="5128" width="13.44140625" style="933" customWidth="1"/>
    <col min="5129" max="5129" width="1.109375" style="933" customWidth="1"/>
    <col min="5130" max="5132" width="13.5546875" style="933" customWidth="1"/>
    <col min="5133" max="5140" width="12.44140625" style="933" customWidth="1"/>
    <col min="5141" max="5376" width="11.5546875" style="933"/>
    <col min="5377" max="5377" width="26.77734375" style="933" customWidth="1"/>
    <col min="5378" max="5378" width="1.21875" style="933" customWidth="1"/>
    <col min="5379" max="5384" width="13.44140625" style="933" customWidth="1"/>
    <col min="5385" max="5385" width="1.109375" style="933" customWidth="1"/>
    <col min="5386" max="5388" width="13.5546875" style="933" customWidth="1"/>
    <col min="5389" max="5396" width="12.44140625" style="933" customWidth="1"/>
    <col min="5397" max="5632" width="11.5546875" style="933"/>
    <col min="5633" max="5633" width="26.77734375" style="933" customWidth="1"/>
    <col min="5634" max="5634" width="1.21875" style="933" customWidth="1"/>
    <col min="5635" max="5640" width="13.44140625" style="933" customWidth="1"/>
    <col min="5641" max="5641" width="1.109375" style="933" customWidth="1"/>
    <col min="5642" max="5644" width="13.5546875" style="933" customWidth="1"/>
    <col min="5645" max="5652" width="12.44140625" style="933" customWidth="1"/>
    <col min="5653" max="5888" width="11.5546875" style="933"/>
    <col min="5889" max="5889" width="26.77734375" style="933" customWidth="1"/>
    <col min="5890" max="5890" width="1.21875" style="933" customWidth="1"/>
    <col min="5891" max="5896" width="13.44140625" style="933" customWidth="1"/>
    <col min="5897" max="5897" width="1.109375" style="933" customWidth="1"/>
    <col min="5898" max="5900" width="13.5546875" style="933" customWidth="1"/>
    <col min="5901" max="5908" width="12.44140625" style="933" customWidth="1"/>
    <col min="5909" max="6144" width="11.5546875" style="933"/>
    <col min="6145" max="6145" width="26.77734375" style="933" customWidth="1"/>
    <col min="6146" max="6146" width="1.21875" style="933" customWidth="1"/>
    <col min="6147" max="6152" width="13.44140625" style="933" customWidth="1"/>
    <col min="6153" max="6153" width="1.109375" style="933" customWidth="1"/>
    <col min="6154" max="6156" width="13.5546875" style="933" customWidth="1"/>
    <col min="6157" max="6164" width="12.44140625" style="933" customWidth="1"/>
    <col min="6165" max="6400" width="11.5546875" style="933"/>
    <col min="6401" max="6401" width="26.77734375" style="933" customWidth="1"/>
    <col min="6402" max="6402" width="1.21875" style="933" customWidth="1"/>
    <col min="6403" max="6408" width="13.44140625" style="933" customWidth="1"/>
    <col min="6409" max="6409" width="1.109375" style="933" customWidth="1"/>
    <col min="6410" max="6412" width="13.5546875" style="933" customWidth="1"/>
    <col min="6413" max="6420" width="12.44140625" style="933" customWidth="1"/>
    <col min="6421" max="6656" width="11.5546875" style="933"/>
    <col min="6657" max="6657" width="26.77734375" style="933" customWidth="1"/>
    <col min="6658" max="6658" width="1.21875" style="933" customWidth="1"/>
    <col min="6659" max="6664" width="13.44140625" style="933" customWidth="1"/>
    <col min="6665" max="6665" width="1.109375" style="933" customWidth="1"/>
    <col min="6666" max="6668" width="13.5546875" style="933" customWidth="1"/>
    <col min="6669" max="6676" width="12.44140625" style="933" customWidth="1"/>
    <col min="6677" max="6912" width="11.5546875" style="933"/>
    <col min="6913" max="6913" width="26.77734375" style="933" customWidth="1"/>
    <col min="6914" max="6914" width="1.21875" style="933" customWidth="1"/>
    <col min="6915" max="6920" width="13.44140625" style="933" customWidth="1"/>
    <col min="6921" max="6921" width="1.109375" style="933" customWidth="1"/>
    <col min="6922" max="6924" width="13.5546875" style="933" customWidth="1"/>
    <col min="6925" max="6932" width="12.44140625" style="933" customWidth="1"/>
    <col min="6933" max="7168" width="11.5546875" style="933"/>
    <col min="7169" max="7169" width="26.77734375" style="933" customWidth="1"/>
    <col min="7170" max="7170" width="1.21875" style="933" customWidth="1"/>
    <col min="7171" max="7176" width="13.44140625" style="933" customWidth="1"/>
    <col min="7177" max="7177" width="1.109375" style="933" customWidth="1"/>
    <col min="7178" max="7180" width="13.5546875" style="933" customWidth="1"/>
    <col min="7181" max="7188" width="12.44140625" style="933" customWidth="1"/>
    <col min="7189" max="7424" width="11.5546875" style="933"/>
    <col min="7425" max="7425" width="26.77734375" style="933" customWidth="1"/>
    <col min="7426" max="7426" width="1.21875" style="933" customWidth="1"/>
    <col min="7427" max="7432" width="13.44140625" style="933" customWidth="1"/>
    <col min="7433" max="7433" width="1.109375" style="933" customWidth="1"/>
    <col min="7434" max="7436" width="13.5546875" style="933" customWidth="1"/>
    <col min="7437" max="7444" width="12.44140625" style="933" customWidth="1"/>
    <col min="7445" max="7680" width="11.5546875" style="933"/>
    <col min="7681" max="7681" width="26.77734375" style="933" customWidth="1"/>
    <col min="7682" max="7682" width="1.21875" style="933" customWidth="1"/>
    <col min="7683" max="7688" width="13.44140625" style="933" customWidth="1"/>
    <col min="7689" max="7689" width="1.109375" style="933" customWidth="1"/>
    <col min="7690" max="7692" width="13.5546875" style="933" customWidth="1"/>
    <col min="7693" max="7700" width="12.44140625" style="933" customWidth="1"/>
    <col min="7701" max="7936" width="11.5546875" style="933"/>
    <col min="7937" max="7937" width="26.77734375" style="933" customWidth="1"/>
    <col min="7938" max="7938" width="1.21875" style="933" customWidth="1"/>
    <col min="7939" max="7944" width="13.44140625" style="933" customWidth="1"/>
    <col min="7945" max="7945" width="1.109375" style="933" customWidth="1"/>
    <col min="7946" max="7948" width="13.5546875" style="933" customWidth="1"/>
    <col min="7949" max="7956" width="12.44140625" style="933" customWidth="1"/>
    <col min="7957" max="8192" width="11.5546875" style="933"/>
    <col min="8193" max="8193" width="26.77734375" style="933" customWidth="1"/>
    <col min="8194" max="8194" width="1.21875" style="933" customWidth="1"/>
    <col min="8195" max="8200" width="13.44140625" style="933" customWidth="1"/>
    <col min="8201" max="8201" width="1.109375" style="933" customWidth="1"/>
    <col min="8202" max="8204" width="13.5546875" style="933" customWidth="1"/>
    <col min="8205" max="8212" width="12.44140625" style="933" customWidth="1"/>
    <col min="8213" max="8448" width="11.5546875" style="933"/>
    <col min="8449" max="8449" width="26.77734375" style="933" customWidth="1"/>
    <col min="8450" max="8450" width="1.21875" style="933" customWidth="1"/>
    <col min="8451" max="8456" width="13.44140625" style="933" customWidth="1"/>
    <col min="8457" max="8457" width="1.109375" style="933" customWidth="1"/>
    <col min="8458" max="8460" width="13.5546875" style="933" customWidth="1"/>
    <col min="8461" max="8468" width="12.44140625" style="933" customWidth="1"/>
    <col min="8469" max="8704" width="11.5546875" style="933"/>
    <col min="8705" max="8705" width="26.77734375" style="933" customWidth="1"/>
    <col min="8706" max="8706" width="1.21875" style="933" customWidth="1"/>
    <col min="8707" max="8712" width="13.44140625" style="933" customWidth="1"/>
    <col min="8713" max="8713" width="1.109375" style="933" customWidth="1"/>
    <col min="8714" max="8716" width="13.5546875" style="933" customWidth="1"/>
    <col min="8717" max="8724" width="12.44140625" style="933" customWidth="1"/>
    <col min="8725" max="8960" width="11.5546875" style="933"/>
    <col min="8961" max="8961" width="26.77734375" style="933" customWidth="1"/>
    <col min="8962" max="8962" width="1.21875" style="933" customWidth="1"/>
    <col min="8963" max="8968" width="13.44140625" style="933" customWidth="1"/>
    <col min="8969" max="8969" width="1.109375" style="933" customWidth="1"/>
    <col min="8970" max="8972" width="13.5546875" style="933" customWidth="1"/>
    <col min="8973" max="8980" width="12.44140625" style="933" customWidth="1"/>
    <col min="8981" max="9216" width="11.5546875" style="933"/>
    <col min="9217" max="9217" width="26.77734375" style="933" customWidth="1"/>
    <col min="9218" max="9218" width="1.21875" style="933" customWidth="1"/>
    <col min="9219" max="9224" width="13.44140625" style="933" customWidth="1"/>
    <col min="9225" max="9225" width="1.109375" style="933" customWidth="1"/>
    <col min="9226" max="9228" width="13.5546875" style="933" customWidth="1"/>
    <col min="9229" max="9236" width="12.44140625" style="933" customWidth="1"/>
    <col min="9237" max="9472" width="11.5546875" style="933"/>
    <col min="9473" max="9473" width="26.77734375" style="933" customWidth="1"/>
    <col min="9474" max="9474" width="1.21875" style="933" customWidth="1"/>
    <col min="9475" max="9480" width="13.44140625" style="933" customWidth="1"/>
    <col min="9481" max="9481" width="1.109375" style="933" customWidth="1"/>
    <col min="9482" max="9484" width="13.5546875" style="933" customWidth="1"/>
    <col min="9485" max="9492" width="12.44140625" style="933" customWidth="1"/>
    <col min="9493" max="9728" width="11.5546875" style="933"/>
    <col min="9729" max="9729" width="26.77734375" style="933" customWidth="1"/>
    <col min="9730" max="9730" width="1.21875" style="933" customWidth="1"/>
    <col min="9731" max="9736" width="13.44140625" style="933" customWidth="1"/>
    <col min="9737" max="9737" width="1.109375" style="933" customWidth="1"/>
    <col min="9738" max="9740" width="13.5546875" style="933" customWidth="1"/>
    <col min="9741" max="9748" width="12.44140625" style="933" customWidth="1"/>
    <col min="9749" max="9984" width="11.5546875" style="933"/>
    <col min="9985" max="9985" width="26.77734375" style="933" customWidth="1"/>
    <col min="9986" max="9986" width="1.21875" style="933" customWidth="1"/>
    <col min="9987" max="9992" width="13.44140625" style="933" customWidth="1"/>
    <col min="9993" max="9993" width="1.109375" style="933" customWidth="1"/>
    <col min="9994" max="9996" width="13.5546875" style="933" customWidth="1"/>
    <col min="9997" max="10004" width="12.44140625" style="933" customWidth="1"/>
    <col min="10005" max="10240" width="11.5546875" style="933"/>
    <col min="10241" max="10241" width="26.77734375" style="933" customWidth="1"/>
    <col min="10242" max="10242" width="1.21875" style="933" customWidth="1"/>
    <col min="10243" max="10248" width="13.44140625" style="933" customWidth="1"/>
    <col min="10249" max="10249" width="1.109375" style="933" customWidth="1"/>
    <col min="10250" max="10252" width="13.5546875" style="933" customWidth="1"/>
    <col min="10253" max="10260" width="12.44140625" style="933" customWidth="1"/>
    <col min="10261" max="10496" width="11.5546875" style="933"/>
    <col min="10497" max="10497" width="26.77734375" style="933" customWidth="1"/>
    <col min="10498" max="10498" width="1.21875" style="933" customWidth="1"/>
    <col min="10499" max="10504" width="13.44140625" style="933" customWidth="1"/>
    <col min="10505" max="10505" width="1.109375" style="933" customWidth="1"/>
    <col min="10506" max="10508" width="13.5546875" style="933" customWidth="1"/>
    <col min="10509" max="10516" width="12.44140625" style="933" customWidth="1"/>
    <col min="10517" max="10752" width="11.5546875" style="933"/>
    <col min="10753" max="10753" width="26.77734375" style="933" customWidth="1"/>
    <col min="10754" max="10754" width="1.21875" style="933" customWidth="1"/>
    <col min="10755" max="10760" width="13.44140625" style="933" customWidth="1"/>
    <col min="10761" max="10761" width="1.109375" style="933" customWidth="1"/>
    <col min="10762" max="10764" width="13.5546875" style="933" customWidth="1"/>
    <col min="10765" max="10772" width="12.44140625" style="933" customWidth="1"/>
    <col min="10773" max="11008" width="11.5546875" style="933"/>
    <col min="11009" max="11009" width="26.77734375" style="933" customWidth="1"/>
    <col min="11010" max="11010" width="1.21875" style="933" customWidth="1"/>
    <col min="11011" max="11016" width="13.44140625" style="933" customWidth="1"/>
    <col min="11017" max="11017" width="1.109375" style="933" customWidth="1"/>
    <col min="11018" max="11020" width="13.5546875" style="933" customWidth="1"/>
    <col min="11021" max="11028" width="12.44140625" style="933" customWidth="1"/>
    <col min="11029" max="11264" width="11.5546875" style="933"/>
    <col min="11265" max="11265" width="26.77734375" style="933" customWidth="1"/>
    <col min="11266" max="11266" width="1.21875" style="933" customWidth="1"/>
    <col min="11267" max="11272" width="13.44140625" style="933" customWidth="1"/>
    <col min="11273" max="11273" width="1.109375" style="933" customWidth="1"/>
    <col min="11274" max="11276" width="13.5546875" style="933" customWidth="1"/>
    <col min="11277" max="11284" width="12.44140625" style="933" customWidth="1"/>
    <col min="11285" max="11520" width="11.5546875" style="933"/>
    <col min="11521" max="11521" width="26.77734375" style="933" customWidth="1"/>
    <col min="11522" max="11522" width="1.21875" style="933" customWidth="1"/>
    <col min="11523" max="11528" width="13.44140625" style="933" customWidth="1"/>
    <col min="11529" max="11529" width="1.109375" style="933" customWidth="1"/>
    <col min="11530" max="11532" width="13.5546875" style="933" customWidth="1"/>
    <col min="11533" max="11540" width="12.44140625" style="933" customWidth="1"/>
    <col min="11541" max="11776" width="11.5546875" style="933"/>
    <col min="11777" max="11777" width="26.77734375" style="933" customWidth="1"/>
    <col min="11778" max="11778" width="1.21875" style="933" customWidth="1"/>
    <col min="11779" max="11784" width="13.44140625" style="933" customWidth="1"/>
    <col min="11785" max="11785" width="1.109375" style="933" customWidth="1"/>
    <col min="11786" max="11788" width="13.5546875" style="933" customWidth="1"/>
    <col min="11789" max="11796" width="12.44140625" style="933" customWidth="1"/>
    <col min="11797" max="12032" width="11.5546875" style="933"/>
    <col min="12033" max="12033" width="26.77734375" style="933" customWidth="1"/>
    <col min="12034" max="12034" width="1.21875" style="933" customWidth="1"/>
    <col min="12035" max="12040" width="13.44140625" style="933" customWidth="1"/>
    <col min="12041" max="12041" width="1.109375" style="933" customWidth="1"/>
    <col min="12042" max="12044" width="13.5546875" style="933" customWidth="1"/>
    <col min="12045" max="12052" width="12.44140625" style="933" customWidth="1"/>
    <col min="12053" max="12288" width="11.5546875" style="933"/>
    <col min="12289" max="12289" width="26.77734375" style="933" customWidth="1"/>
    <col min="12290" max="12290" width="1.21875" style="933" customWidth="1"/>
    <col min="12291" max="12296" width="13.44140625" style="933" customWidth="1"/>
    <col min="12297" max="12297" width="1.109375" style="933" customWidth="1"/>
    <col min="12298" max="12300" width="13.5546875" style="933" customWidth="1"/>
    <col min="12301" max="12308" width="12.44140625" style="933" customWidth="1"/>
    <col min="12309" max="12544" width="11.5546875" style="933"/>
    <col min="12545" max="12545" width="26.77734375" style="933" customWidth="1"/>
    <col min="12546" max="12546" width="1.21875" style="933" customWidth="1"/>
    <col min="12547" max="12552" width="13.44140625" style="933" customWidth="1"/>
    <col min="12553" max="12553" width="1.109375" style="933" customWidth="1"/>
    <col min="12554" max="12556" width="13.5546875" style="933" customWidth="1"/>
    <col min="12557" max="12564" width="12.44140625" style="933" customWidth="1"/>
    <col min="12565" max="12800" width="11.5546875" style="933"/>
    <col min="12801" max="12801" width="26.77734375" style="933" customWidth="1"/>
    <col min="12802" max="12802" width="1.21875" style="933" customWidth="1"/>
    <col min="12803" max="12808" width="13.44140625" style="933" customWidth="1"/>
    <col min="12809" max="12809" width="1.109375" style="933" customWidth="1"/>
    <col min="12810" max="12812" width="13.5546875" style="933" customWidth="1"/>
    <col min="12813" max="12820" width="12.44140625" style="933" customWidth="1"/>
    <col min="12821" max="13056" width="11.5546875" style="933"/>
    <col min="13057" max="13057" width="26.77734375" style="933" customWidth="1"/>
    <col min="13058" max="13058" width="1.21875" style="933" customWidth="1"/>
    <col min="13059" max="13064" width="13.44140625" style="933" customWidth="1"/>
    <col min="13065" max="13065" width="1.109375" style="933" customWidth="1"/>
    <col min="13066" max="13068" width="13.5546875" style="933" customWidth="1"/>
    <col min="13069" max="13076" width="12.44140625" style="933" customWidth="1"/>
    <col min="13077" max="13312" width="11.5546875" style="933"/>
    <col min="13313" max="13313" width="26.77734375" style="933" customWidth="1"/>
    <col min="13314" max="13314" width="1.21875" style="933" customWidth="1"/>
    <col min="13315" max="13320" width="13.44140625" style="933" customWidth="1"/>
    <col min="13321" max="13321" width="1.109375" style="933" customWidth="1"/>
    <col min="13322" max="13324" width="13.5546875" style="933" customWidth="1"/>
    <col min="13325" max="13332" width="12.44140625" style="933" customWidth="1"/>
    <col min="13333" max="13568" width="11.5546875" style="933"/>
    <col min="13569" max="13569" width="26.77734375" style="933" customWidth="1"/>
    <col min="13570" max="13570" width="1.21875" style="933" customWidth="1"/>
    <col min="13571" max="13576" width="13.44140625" style="933" customWidth="1"/>
    <col min="13577" max="13577" width="1.109375" style="933" customWidth="1"/>
    <col min="13578" max="13580" width="13.5546875" style="933" customWidth="1"/>
    <col min="13581" max="13588" width="12.44140625" style="933" customWidth="1"/>
    <col min="13589" max="13824" width="11.5546875" style="933"/>
    <col min="13825" max="13825" width="26.77734375" style="933" customWidth="1"/>
    <col min="13826" max="13826" width="1.21875" style="933" customWidth="1"/>
    <col min="13827" max="13832" width="13.44140625" style="933" customWidth="1"/>
    <col min="13833" max="13833" width="1.109375" style="933" customWidth="1"/>
    <col min="13834" max="13836" width="13.5546875" style="933" customWidth="1"/>
    <col min="13837" max="13844" width="12.44140625" style="933" customWidth="1"/>
    <col min="13845" max="14080" width="11.5546875" style="933"/>
    <col min="14081" max="14081" width="26.77734375" style="933" customWidth="1"/>
    <col min="14082" max="14082" width="1.21875" style="933" customWidth="1"/>
    <col min="14083" max="14088" width="13.44140625" style="933" customWidth="1"/>
    <col min="14089" max="14089" width="1.109375" style="933" customWidth="1"/>
    <col min="14090" max="14092" width="13.5546875" style="933" customWidth="1"/>
    <col min="14093" max="14100" width="12.44140625" style="933" customWidth="1"/>
    <col min="14101" max="14336" width="11.5546875" style="933"/>
    <col min="14337" max="14337" width="26.77734375" style="933" customWidth="1"/>
    <col min="14338" max="14338" width="1.21875" style="933" customWidth="1"/>
    <col min="14339" max="14344" width="13.44140625" style="933" customWidth="1"/>
    <col min="14345" max="14345" width="1.109375" style="933" customWidth="1"/>
    <col min="14346" max="14348" width="13.5546875" style="933" customWidth="1"/>
    <col min="14349" max="14356" width="12.44140625" style="933" customWidth="1"/>
    <col min="14357" max="14592" width="11.5546875" style="933"/>
    <col min="14593" max="14593" width="26.77734375" style="933" customWidth="1"/>
    <col min="14594" max="14594" width="1.21875" style="933" customWidth="1"/>
    <col min="14595" max="14600" width="13.44140625" style="933" customWidth="1"/>
    <col min="14601" max="14601" width="1.109375" style="933" customWidth="1"/>
    <col min="14602" max="14604" width="13.5546875" style="933" customWidth="1"/>
    <col min="14605" max="14612" width="12.44140625" style="933" customWidth="1"/>
    <col min="14613" max="14848" width="11.5546875" style="933"/>
    <col min="14849" max="14849" width="26.77734375" style="933" customWidth="1"/>
    <col min="14850" max="14850" width="1.21875" style="933" customWidth="1"/>
    <col min="14851" max="14856" width="13.44140625" style="933" customWidth="1"/>
    <col min="14857" max="14857" width="1.109375" style="933" customWidth="1"/>
    <col min="14858" max="14860" width="13.5546875" style="933" customWidth="1"/>
    <col min="14861" max="14868" width="12.44140625" style="933" customWidth="1"/>
    <col min="14869" max="15104" width="11.5546875" style="933"/>
    <col min="15105" max="15105" width="26.77734375" style="933" customWidth="1"/>
    <col min="15106" max="15106" width="1.21875" style="933" customWidth="1"/>
    <col min="15107" max="15112" width="13.44140625" style="933" customWidth="1"/>
    <col min="15113" max="15113" width="1.109375" style="933" customWidth="1"/>
    <col min="15114" max="15116" width="13.5546875" style="933" customWidth="1"/>
    <col min="15117" max="15124" width="12.44140625" style="933" customWidth="1"/>
    <col min="15125" max="15360" width="11.5546875" style="933"/>
    <col min="15361" max="15361" width="26.77734375" style="933" customWidth="1"/>
    <col min="15362" max="15362" width="1.21875" style="933" customWidth="1"/>
    <col min="15363" max="15368" width="13.44140625" style="933" customWidth="1"/>
    <col min="15369" max="15369" width="1.109375" style="933" customWidth="1"/>
    <col min="15370" max="15372" width="13.5546875" style="933" customWidth="1"/>
    <col min="15373" max="15380" width="12.44140625" style="933" customWidth="1"/>
    <col min="15381" max="15616" width="11.5546875" style="933"/>
    <col min="15617" max="15617" width="26.77734375" style="933" customWidth="1"/>
    <col min="15618" max="15618" width="1.21875" style="933" customWidth="1"/>
    <col min="15619" max="15624" width="13.44140625" style="933" customWidth="1"/>
    <col min="15625" max="15625" width="1.109375" style="933" customWidth="1"/>
    <col min="15626" max="15628" width="13.5546875" style="933" customWidth="1"/>
    <col min="15629" max="15636" width="12.44140625" style="933" customWidth="1"/>
    <col min="15637" max="15872" width="11.5546875" style="933"/>
    <col min="15873" max="15873" width="26.77734375" style="933" customWidth="1"/>
    <col min="15874" max="15874" width="1.21875" style="933" customWidth="1"/>
    <col min="15875" max="15880" width="13.44140625" style="933" customWidth="1"/>
    <col min="15881" max="15881" width="1.109375" style="933" customWidth="1"/>
    <col min="15882" max="15884" width="13.5546875" style="933" customWidth="1"/>
    <col min="15885" max="15892" width="12.44140625" style="933" customWidth="1"/>
    <col min="15893" max="16128" width="11.5546875" style="933"/>
    <col min="16129" max="16129" width="26.77734375" style="933" customWidth="1"/>
    <col min="16130" max="16130" width="1.21875" style="933" customWidth="1"/>
    <col min="16131" max="16136" width="13.44140625" style="933" customWidth="1"/>
    <col min="16137" max="16137" width="1.109375" style="933" customWidth="1"/>
    <col min="16138" max="16140" width="13.5546875" style="933" customWidth="1"/>
    <col min="16141" max="16148" width="12.44140625" style="933" customWidth="1"/>
    <col min="16149" max="16384" width="11.5546875" style="933"/>
  </cols>
  <sheetData>
    <row r="1" spans="1:40" s="1063" customFormat="1" ht="36" customHeight="1">
      <c r="A1" s="2207" t="s">
        <v>932</v>
      </c>
      <c r="B1" s="2207"/>
      <c r="C1" s="2207"/>
      <c r="D1" s="2207"/>
      <c r="E1" s="2207"/>
      <c r="F1" s="2207"/>
      <c r="G1" s="2207"/>
      <c r="H1" s="2207"/>
      <c r="I1" s="2207"/>
      <c r="J1" s="2207"/>
      <c r="K1" s="2207"/>
      <c r="L1" s="2207"/>
      <c r="M1" s="2207"/>
      <c r="N1" s="2207"/>
      <c r="O1" s="2207"/>
      <c r="P1" s="2207"/>
      <c r="Q1" s="2207"/>
      <c r="R1" s="2207"/>
      <c r="S1" s="2207"/>
      <c r="T1" s="2207"/>
    </row>
    <row r="2" spans="1:40" s="1063" customFormat="1" ht="12" customHeight="1" thickBot="1">
      <c r="A2" s="2547"/>
      <c r="B2" s="2547"/>
      <c r="C2" s="2547"/>
      <c r="D2" s="2547"/>
      <c r="E2" s="2547"/>
      <c r="F2" s="2547"/>
      <c r="G2" s="2547"/>
      <c r="H2" s="2547"/>
      <c r="I2" s="2547"/>
      <c r="J2" s="2547"/>
      <c r="K2" s="2547"/>
      <c r="L2" s="2547"/>
      <c r="M2" s="2547"/>
      <c r="N2" s="2547"/>
      <c r="O2" s="2547"/>
      <c r="P2" s="2547"/>
      <c r="Q2" s="2547"/>
      <c r="R2" s="2547"/>
      <c r="S2" s="2547"/>
      <c r="T2" s="2547"/>
      <c r="U2" s="1519"/>
      <c r="V2" s="1519"/>
      <c r="W2" s="1519"/>
      <c r="X2" s="1519"/>
      <c r="Y2" s="1519"/>
      <c r="Z2" s="1519"/>
      <c r="AA2" s="1519"/>
      <c r="AB2" s="1519"/>
      <c r="AC2" s="1519"/>
      <c r="AD2" s="1519"/>
      <c r="AE2" s="1519"/>
      <c r="AF2" s="1519"/>
      <c r="AG2" s="1519"/>
      <c r="AH2" s="1519"/>
      <c r="AI2" s="1519"/>
      <c r="AJ2" s="1519"/>
      <c r="AK2" s="1519"/>
      <c r="AL2" s="1519"/>
      <c r="AM2" s="1519"/>
      <c r="AN2" s="1519"/>
    </row>
    <row r="3" spans="1:40" ht="17.25" customHeight="1" thickBot="1">
      <c r="A3" s="1551"/>
      <c r="B3" s="1551"/>
      <c r="C3" s="2534">
        <v>2017</v>
      </c>
      <c r="D3" s="2535"/>
      <c r="E3" s="2535"/>
      <c r="F3" s="2535"/>
      <c r="G3" s="2535"/>
      <c r="H3" s="2535"/>
      <c r="I3" s="2535"/>
      <c r="J3" s="2535"/>
      <c r="K3" s="2535"/>
      <c r="L3" s="2535"/>
      <c r="M3" s="2535"/>
      <c r="N3" s="2536"/>
      <c r="O3" s="2535">
        <v>2016</v>
      </c>
      <c r="P3" s="2535"/>
      <c r="Q3" s="2535"/>
      <c r="R3" s="2535"/>
      <c r="S3" s="2535"/>
      <c r="T3" s="2536"/>
      <c r="U3" s="1524"/>
      <c r="V3" s="1524"/>
      <c r="W3" s="1519"/>
      <c r="X3" s="1519"/>
      <c r="Y3" s="1519"/>
      <c r="Z3" s="1519"/>
      <c r="AA3" s="1519"/>
      <c r="AB3" s="1519"/>
      <c r="AC3" s="1519"/>
      <c r="AD3" s="1519"/>
      <c r="AE3" s="1519"/>
      <c r="AF3" s="1519"/>
      <c r="AG3" s="1519"/>
      <c r="AH3" s="1519"/>
      <c r="AI3" s="1519"/>
      <c r="AJ3" s="1519"/>
      <c r="AK3" s="1519"/>
      <c r="AL3" s="1519"/>
      <c r="AM3" s="1519"/>
      <c r="AN3" s="1519"/>
    </row>
    <row r="4" spans="1:40" ht="17.25" customHeight="1" thickBot="1">
      <c r="A4" s="1551"/>
      <c r="B4" s="1551"/>
      <c r="C4" s="2539" t="s">
        <v>3</v>
      </c>
      <c r="D4" s="2540"/>
      <c r="E4" s="2540"/>
      <c r="F4" s="2540"/>
      <c r="G4" s="2540"/>
      <c r="H4" s="2541"/>
      <c r="I4" s="2539" t="s">
        <v>4</v>
      </c>
      <c r="J4" s="2540"/>
      <c r="K4" s="2540"/>
      <c r="L4" s="2540"/>
      <c r="M4" s="2540"/>
      <c r="N4" s="2541"/>
      <c r="O4" s="2539" t="s">
        <v>1</v>
      </c>
      <c r="P4" s="2540"/>
      <c r="Q4" s="2540"/>
      <c r="R4" s="2540"/>
      <c r="S4" s="2540"/>
      <c r="T4" s="2541"/>
      <c r="U4" s="1524"/>
      <c r="V4" s="1524"/>
      <c r="W4" s="1519"/>
      <c r="X4" s="1519"/>
      <c r="Y4" s="1519"/>
      <c r="Z4" s="1519"/>
      <c r="AA4" s="1519"/>
      <c r="AB4" s="1519"/>
      <c r="AC4" s="1519"/>
      <c r="AD4" s="1519"/>
      <c r="AE4" s="1519"/>
      <c r="AF4" s="1519"/>
      <c r="AG4" s="1519"/>
      <c r="AH4" s="1519"/>
      <c r="AI4" s="1519"/>
      <c r="AJ4" s="1519"/>
      <c r="AK4" s="1519"/>
      <c r="AL4" s="1519"/>
      <c r="AM4" s="1519"/>
      <c r="AN4" s="1519"/>
    </row>
    <row r="5" spans="1:40" ht="60" customHeight="1" thickBot="1">
      <c r="A5" s="2552" t="s">
        <v>172</v>
      </c>
      <c r="B5" s="2553"/>
      <c r="C5" s="1644" t="s">
        <v>193</v>
      </c>
      <c r="D5" s="1645" t="s">
        <v>194</v>
      </c>
      <c r="E5" s="1645" t="s">
        <v>860</v>
      </c>
      <c r="F5" s="1645" t="s">
        <v>69</v>
      </c>
      <c r="G5" s="1645" t="s">
        <v>861</v>
      </c>
      <c r="H5" s="1646" t="s">
        <v>5</v>
      </c>
      <c r="I5" s="1644" t="s">
        <v>193</v>
      </c>
      <c r="J5" s="1645" t="s">
        <v>194</v>
      </c>
      <c r="K5" s="1645" t="s">
        <v>860</v>
      </c>
      <c r="L5" s="1645" t="s">
        <v>69</v>
      </c>
      <c r="M5" s="1645" t="s">
        <v>861</v>
      </c>
      <c r="N5" s="1646" t="s">
        <v>5</v>
      </c>
      <c r="O5" s="1644" t="s">
        <v>193</v>
      </c>
      <c r="P5" s="1645" t="s">
        <v>194</v>
      </c>
      <c r="Q5" s="1645" t="s">
        <v>860</v>
      </c>
      <c r="R5" s="1645" t="s">
        <v>69</v>
      </c>
      <c r="S5" s="1645" t="s">
        <v>861</v>
      </c>
      <c r="T5" s="1646" t="s">
        <v>5</v>
      </c>
      <c r="U5" s="1524"/>
      <c r="V5" s="1524"/>
      <c r="W5" s="1519"/>
      <c r="X5" s="1519"/>
      <c r="Y5" s="1519"/>
      <c r="Z5" s="1519"/>
      <c r="AA5" s="1519"/>
      <c r="AB5" s="1519"/>
      <c r="AC5" s="1519"/>
      <c r="AD5" s="1519"/>
      <c r="AE5" s="1519"/>
      <c r="AF5" s="1519"/>
      <c r="AG5" s="1519"/>
      <c r="AH5" s="1519"/>
      <c r="AI5" s="1519"/>
      <c r="AJ5" s="1519"/>
      <c r="AK5" s="1519"/>
      <c r="AL5" s="1519"/>
      <c r="AM5" s="1519"/>
      <c r="AN5" s="1519"/>
    </row>
    <row r="6" spans="1:40" ht="17.25" customHeight="1">
      <c r="A6" s="2554" t="s">
        <v>732</v>
      </c>
      <c r="B6" s="2555"/>
      <c r="C6" s="2146">
        <v>0</v>
      </c>
      <c r="D6" s="2147">
        <v>0</v>
      </c>
      <c r="E6" s="2147">
        <v>0</v>
      </c>
      <c r="F6" s="2148">
        <v>0</v>
      </c>
      <c r="G6" s="2147">
        <v>0</v>
      </c>
      <c r="H6" s="2149">
        <v>0</v>
      </c>
      <c r="I6" s="2146">
        <v>0</v>
      </c>
      <c r="J6" s="2147">
        <v>0</v>
      </c>
      <c r="K6" s="2147">
        <v>0</v>
      </c>
      <c r="L6" s="2148">
        <v>0</v>
      </c>
      <c r="M6" s="2147">
        <v>0</v>
      </c>
      <c r="N6" s="2149">
        <v>0</v>
      </c>
      <c r="O6" s="2146">
        <v>0</v>
      </c>
      <c r="P6" s="2147">
        <v>0</v>
      </c>
      <c r="Q6" s="2147">
        <v>0</v>
      </c>
      <c r="R6" s="2148">
        <v>0</v>
      </c>
      <c r="S6" s="2147">
        <v>0</v>
      </c>
      <c r="T6" s="2149">
        <v>0</v>
      </c>
      <c r="U6" s="1524"/>
      <c r="V6" s="1524"/>
      <c r="W6" s="1519"/>
      <c r="X6" s="1519"/>
      <c r="Y6" s="1519"/>
      <c r="Z6" s="1519"/>
      <c r="AA6" s="1519"/>
      <c r="AB6" s="1519"/>
      <c r="AC6" s="1519"/>
      <c r="AD6" s="1519"/>
      <c r="AE6" s="1519"/>
      <c r="AF6" s="1519"/>
      <c r="AG6" s="1519"/>
      <c r="AH6" s="1519"/>
      <c r="AI6" s="1519"/>
      <c r="AJ6" s="1519"/>
      <c r="AK6" s="1519"/>
      <c r="AL6" s="1519"/>
      <c r="AM6" s="1519"/>
      <c r="AN6" s="1519"/>
    </row>
    <row r="7" spans="1:40" ht="17.25" customHeight="1">
      <c r="A7" s="2150" t="s">
        <v>733</v>
      </c>
      <c r="B7" s="2151"/>
      <c r="C7" s="2152">
        <v>0</v>
      </c>
      <c r="D7" s="2153">
        <v>0</v>
      </c>
      <c r="E7" s="2153">
        <v>854</v>
      </c>
      <c r="F7" s="2154">
        <v>2</v>
      </c>
      <c r="G7" s="2153">
        <v>0</v>
      </c>
      <c r="H7" s="2155">
        <v>856</v>
      </c>
      <c r="I7" s="2152">
        <v>13</v>
      </c>
      <c r="J7" s="2153">
        <v>0</v>
      </c>
      <c r="K7" s="2153">
        <v>1102</v>
      </c>
      <c r="L7" s="2154">
        <v>3</v>
      </c>
      <c r="M7" s="2153">
        <v>0</v>
      </c>
      <c r="N7" s="2155">
        <v>1118</v>
      </c>
      <c r="O7" s="2152">
        <v>0</v>
      </c>
      <c r="P7" s="2153">
        <v>0</v>
      </c>
      <c r="Q7" s="2153">
        <v>1183</v>
      </c>
      <c r="R7" s="2154">
        <v>2</v>
      </c>
      <c r="S7" s="2153">
        <v>0</v>
      </c>
      <c r="T7" s="2155">
        <v>1185</v>
      </c>
      <c r="U7" s="1524"/>
      <c r="V7" s="1524"/>
      <c r="W7" s="1519"/>
      <c r="X7" s="1519"/>
      <c r="Y7" s="1519"/>
      <c r="Z7" s="1519"/>
      <c r="AA7" s="1519"/>
      <c r="AB7" s="1519"/>
      <c r="AC7" s="1519"/>
      <c r="AD7" s="1519"/>
      <c r="AE7" s="1519"/>
      <c r="AF7" s="1519"/>
      <c r="AG7" s="1519"/>
      <c r="AH7" s="1519"/>
      <c r="AI7" s="1519"/>
      <c r="AJ7" s="1519"/>
      <c r="AK7" s="1519"/>
      <c r="AL7" s="1519"/>
      <c r="AM7" s="1519"/>
      <c r="AN7" s="1519"/>
    </row>
    <row r="8" spans="1:40" ht="17.25" customHeight="1">
      <c r="A8" s="2150" t="s">
        <v>734</v>
      </c>
      <c r="B8" s="2151"/>
      <c r="C8" s="2152">
        <v>0</v>
      </c>
      <c r="D8" s="2153">
        <v>0</v>
      </c>
      <c r="E8" s="2153">
        <v>0</v>
      </c>
      <c r="F8" s="2154">
        <v>0</v>
      </c>
      <c r="G8" s="2153">
        <v>1</v>
      </c>
      <c r="H8" s="2155">
        <v>1</v>
      </c>
      <c r="I8" s="2152">
        <v>0</v>
      </c>
      <c r="J8" s="2153">
        <v>0</v>
      </c>
      <c r="K8" s="2153">
        <v>0</v>
      </c>
      <c r="L8" s="2154">
        <v>0</v>
      </c>
      <c r="M8" s="2153">
        <v>1</v>
      </c>
      <c r="N8" s="2155">
        <v>1</v>
      </c>
      <c r="O8" s="2152">
        <v>0</v>
      </c>
      <c r="P8" s="2153">
        <v>0</v>
      </c>
      <c r="Q8" s="2153">
        <v>0</v>
      </c>
      <c r="R8" s="2154">
        <v>0</v>
      </c>
      <c r="S8" s="2153">
        <v>1</v>
      </c>
      <c r="T8" s="2155">
        <v>1</v>
      </c>
      <c r="U8" s="1524"/>
      <c r="V8" s="1524"/>
      <c r="W8" s="1519"/>
      <c r="X8" s="1519"/>
      <c r="Y8" s="1519"/>
      <c r="Z8" s="1519"/>
      <c r="AA8" s="1519"/>
      <c r="AB8" s="1519"/>
      <c r="AC8" s="1519"/>
      <c r="AD8" s="1519"/>
      <c r="AE8" s="1519"/>
      <c r="AF8" s="1519"/>
      <c r="AG8" s="1519"/>
      <c r="AH8" s="1519"/>
      <c r="AI8" s="1519"/>
      <c r="AJ8" s="1519"/>
      <c r="AK8" s="1519"/>
      <c r="AL8" s="1519"/>
      <c r="AM8" s="1519"/>
      <c r="AN8" s="1519"/>
    </row>
    <row r="9" spans="1:40" ht="17.25" customHeight="1">
      <c r="A9" s="2150" t="s">
        <v>735</v>
      </c>
      <c r="B9" s="2151"/>
      <c r="C9" s="2152">
        <v>0</v>
      </c>
      <c r="D9" s="2153">
        <v>0</v>
      </c>
      <c r="E9" s="2153">
        <v>0</v>
      </c>
      <c r="F9" s="2154">
        <v>0</v>
      </c>
      <c r="G9" s="2153">
        <v>0</v>
      </c>
      <c r="H9" s="2155">
        <v>0</v>
      </c>
      <c r="I9" s="2152">
        <v>0</v>
      </c>
      <c r="J9" s="2153">
        <v>0</v>
      </c>
      <c r="K9" s="2153">
        <v>0</v>
      </c>
      <c r="L9" s="2154">
        <v>0</v>
      </c>
      <c r="M9" s="2153">
        <v>0</v>
      </c>
      <c r="N9" s="2155">
        <v>0</v>
      </c>
      <c r="O9" s="2152">
        <v>0</v>
      </c>
      <c r="P9" s="2153">
        <v>0</v>
      </c>
      <c r="Q9" s="2153">
        <v>0</v>
      </c>
      <c r="R9" s="2154">
        <v>0</v>
      </c>
      <c r="S9" s="2153">
        <v>0</v>
      </c>
      <c r="T9" s="2155">
        <v>0</v>
      </c>
      <c r="U9" s="1524"/>
      <c r="V9" s="1524"/>
      <c r="W9" s="1519"/>
      <c r="X9" s="1519"/>
      <c r="Y9" s="1519"/>
      <c r="Z9" s="1519"/>
      <c r="AA9" s="1519"/>
      <c r="AB9" s="1519"/>
      <c r="AC9" s="1519"/>
      <c r="AD9" s="1519"/>
      <c r="AE9" s="1519"/>
      <c r="AF9" s="1519"/>
      <c r="AG9" s="1519"/>
      <c r="AH9" s="1519"/>
      <c r="AI9" s="1519"/>
      <c r="AJ9" s="1519"/>
      <c r="AK9" s="1519"/>
      <c r="AL9" s="1519"/>
      <c r="AM9" s="1519"/>
      <c r="AN9" s="1519"/>
    </row>
    <row r="10" spans="1:40" ht="17.25" customHeight="1">
      <c r="A10" s="2150" t="s">
        <v>736</v>
      </c>
      <c r="B10" s="2151"/>
      <c r="C10" s="2156">
        <v>6</v>
      </c>
      <c r="D10" s="2157">
        <v>0</v>
      </c>
      <c r="E10" s="2157">
        <v>0</v>
      </c>
      <c r="F10" s="2158">
        <v>2</v>
      </c>
      <c r="G10" s="2157">
        <v>66</v>
      </c>
      <c r="H10" s="2159">
        <v>74</v>
      </c>
      <c r="I10" s="2156">
        <v>23</v>
      </c>
      <c r="J10" s="2157">
        <v>0</v>
      </c>
      <c r="K10" s="2157">
        <v>0</v>
      </c>
      <c r="L10" s="2158">
        <v>0</v>
      </c>
      <c r="M10" s="2157">
        <v>81</v>
      </c>
      <c r="N10" s="2159">
        <v>104</v>
      </c>
      <c r="O10" s="2156">
        <v>25</v>
      </c>
      <c r="P10" s="2157">
        <v>0</v>
      </c>
      <c r="Q10" s="2157">
        <v>0</v>
      </c>
      <c r="R10" s="2158">
        <v>0</v>
      </c>
      <c r="S10" s="2157">
        <v>91</v>
      </c>
      <c r="T10" s="2159">
        <v>116</v>
      </c>
      <c r="U10" s="1524"/>
      <c r="V10" s="1524"/>
      <c r="W10" s="1519"/>
      <c r="X10" s="1519"/>
      <c r="Y10" s="1519"/>
      <c r="Z10" s="1519"/>
      <c r="AA10" s="1519"/>
      <c r="AB10" s="1519"/>
      <c r="AC10" s="1519"/>
      <c r="AD10" s="1519"/>
      <c r="AE10" s="1519"/>
      <c r="AF10" s="1519"/>
      <c r="AG10" s="1519"/>
      <c r="AH10" s="1519"/>
      <c r="AI10" s="1519"/>
      <c r="AJ10" s="1519"/>
      <c r="AK10" s="1519"/>
      <c r="AL10" s="1519"/>
      <c r="AM10" s="1519"/>
      <c r="AN10" s="1519"/>
    </row>
    <row r="11" spans="1:40" ht="17.25" customHeight="1">
      <c r="A11" s="1552" t="s">
        <v>737</v>
      </c>
      <c r="B11" s="2160"/>
      <c r="C11" s="2161">
        <v>6</v>
      </c>
      <c r="D11" s="2162">
        <v>0</v>
      </c>
      <c r="E11" s="2163">
        <v>854</v>
      </c>
      <c r="F11" s="2164">
        <v>4</v>
      </c>
      <c r="G11" s="2163">
        <v>67</v>
      </c>
      <c r="H11" s="2155">
        <v>931</v>
      </c>
      <c r="I11" s="2161">
        <v>36</v>
      </c>
      <c r="J11" s="2162">
        <v>0</v>
      </c>
      <c r="K11" s="2163">
        <v>1102</v>
      </c>
      <c r="L11" s="2164">
        <v>3</v>
      </c>
      <c r="M11" s="2163">
        <v>82</v>
      </c>
      <c r="N11" s="2155">
        <v>1223</v>
      </c>
      <c r="O11" s="2161">
        <v>25</v>
      </c>
      <c r="P11" s="2162">
        <v>0</v>
      </c>
      <c r="Q11" s="2163">
        <v>1183</v>
      </c>
      <c r="R11" s="2164">
        <v>2</v>
      </c>
      <c r="S11" s="2163">
        <v>92</v>
      </c>
      <c r="T11" s="2155">
        <v>1302</v>
      </c>
      <c r="U11" s="1524"/>
      <c r="V11" s="1524"/>
      <c r="W11" s="1519"/>
      <c r="X11" s="1519"/>
      <c r="Y11" s="1519"/>
      <c r="Z11" s="1519"/>
      <c r="AA11" s="1519"/>
      <c r="AB11" s="1519"/>
      <c r="AC11" s="1519"/>
      <c r="AD11" s="1519"/>
      <c r="AE11" s="1519"/>
      <c r="AF11" s="1519"/>
      <c r="AG11" s="1519"/>
      <c r="AH11" s="1519"/>
      <c r="AI11" s="1519"/>
      <c r="AJ11" s="1519"/>
      <c r="AK11" s="1519"/>
      <c r="AL11" s="1519"/>
      <c r="AM11" s="1519"/>
      <c r="AN11" s="1519"/>
    </row>
    <row r="12" spans="1:40" ht="17.25" customHeight="1">
      <c r="A12" s="2150" t="s">
        <v>738</v>
      </c>
      <c r="B12" s="2151"/>
      <c r="C12" s="2152">
        <v>42</v>
      </c>
      <c r="D12" s="2153">
        <v>40</v>
      </c>
      <c r="E12" s="2153">
        <v>1230</v>
      </c>
      <c r="F12" s="2154">
        <v>202</v>
      </c>
      <c r="G12" s="2153">
        <v>365</v>
      </c>
      <c r="H12" s="2155">
        <v>1879</v>
      </c>
      <c r="I12" s="2152">
        <v>15</v>
      </c>
      <c r="J12" s="2153">
        <v>39</v>
      </c>
      <c r="K12" s="2153">
        <v>1379</v>
      </c>
      <c r="L12" s="2154">
        <v>220</v>
      </c>
      <c r="M12" s="2153">
        <v>264</v>
      </c>
      <c r="N12" s="2155">
        <v>1917</v>
      </c>
      <c r="O12" s="2152">
        <v>157</v>
      </c>
      <c r="P12" s="2153">
        <v>41</v>
      </c>
      <c r="Q12" s="2153">
        <v>1208</v>
      </c>
      <c r="R12" s="2154">
        <v>175</v>
      </c>
      <c r="S12" s="2153">
        <v>296</v>
      </c>
      <c r="T12" s="2155">
        <v>1877</v>
      </c>
      <c r="U12" s="1524"/>
      <c r="V12" s="1524"/>
      <c r="W12" s="1519"/>
      <c r="X12" s="1519"/>
      <c r="Y12" s="1519"/>
      <c r="Z12" s="1519"/>
      <c r="AA12" s="1519"/>
      <c r="AB12" s="1519"/>
      <c r="AC12" s="1519"/>
      <c r="AD12" s="1519"/>
      <c r="AE12" s="1519"/>
      <c r="AF12" s="1519"/>
      <c r="AG12" s="1519"/>
      <c r="AH12" s="1519"/>
      <c r="AI12" s="1519"/>
      <c r="AJ12" s="1519"/>
      <c r="AK12" s="1519"/>
      <c r="AL12" s="1519"/>
      <c r="AM12" s="1519"/>
      <c r="AN12" s="1519"/>
    </row>
    <row r="13" spans="1:40" ht="17.25" customHeight="1">
      <c r="A13" s="2150" t="s">
        <v>739</v>
      </c>
      <c r="B13" s="2151"/>
      <c r="C13" s="2152">
        <v>1</v>
      </c>
      <c r="D13" s="2153">
        <v>0</v>
      </c>
      <c r="E13" s="2153">
        <v>0</v>
      </c>
      <c r="F13" s="2154">
        <v>0</v>
      </c>
      <c r="G13" s="2153">
        <v>61</v>
      </c>
      <c r="H13" s="2155">
        <v>62</v>
      </c>
      <c r="I13" s="2152">
        <v>0</v>
      </c>
      <c r="J13" s="2153">
        <v>0</v>
      </c>
      <c r="K13" s="2153">
        <v>0</v>
      </c>
      <c r="L13" s="2154">
        <v>8</v>
      </c>
      <c r="M13" s="2153">
        <v>38</v>
      </c>
      <c r="N13" s="2155">
        <v>46</v>
      </c>
      <c r="O13" s="2152">
        <v>11</v>
      </c>
      <c r="P13" s="2153">
        <v>0</v>
      </c>
      <c r="Q13" s="2153">
        <v>0</v>
      </c>
      <c r="R13" s="2154">
        <v>7</v>
      </c>
      <c r="S13" s="2153">
        <v>41</v>
      </c>
      <c r="T13" s="2155">
        <v>59</v>
      </c>
      <c r="U13" s="1524"/>
      <c r="V13" s="1524"/>
      <c r="W13" s="1519"/>
      <c r="X13" s="1519"/>
      <c r="Y13" s="1519"/>
      <c r="Z13" s="1519"/>
      <c r="AA13" s="1519"/>
      <c r="AB13" s="1519"/>
      <c r="AC13" s="1519"/>
      <c r="AD13" s="1519"/>
      <c r="AE13" s="1519"/>
      <c r="AF13" s="1519"/>
      <c r="AG13" s="1519"/>
      <c r="AH13" s="1519"/>
      <c r="AI13" s="1519"/>
      <c r="AJ13" s="1519"/>
      <c r="AK13" s="1519"/>
      <c r="AL13" s="1519"/>
      <c r="AM13" s="1519"/>
      <c r="AN13" s="1519"/>
    </row>
    <row r="14" spans="1:40" ht="17.25" customHeight="1">
      <c r="A14" s="2150" t="s">
        <v>740</v>
      </c>
      <c r="B14" s="2151"/>
      <c r="C14" s="2152">
        <v>216</v>
      </c>
      <c r="D14" s="2153">
        <v>6</v>
      </c>
      <c r="E14" s="2153">
        <v>14228</v>
      </c>
      <c r="F14" s="2154">
        <v>1122</v>
      </c>
      <c r="G14" s="2153">
        <v>4</v>
      </c>
      <c r="H14" s="2155">
        <v>15576</v>
      </c>
      <c r="I14" s="2152">
        <v>235</v>
      </c>
      <c r="J14" s="2153">
        <v>5</v>
      </c>
      <c r="K14" s="2153">
        <v>4647</v>
      </c>
      <c r="L14" s="2154">
        <v>918</v>
      </c>
      <c r="M14" s="2153">
        <v>5</v>
      </c>
      <c r="N14" s="2155">
        <v>5810</v>
      </c>
      <c r="O14" s="2152">
        <v>57</v>
      </c>
      <c r="P14" s="2153">
        <v>5</v>
      </c>
      <c r="Q14" s="2153">
        <v>2377</v>
      </c>
      <c r="R14" s="2154">
        <v>961</v>
      </c>
      <c r="S14" s="2153">
        <v>4</v>
      </c>
      <c r="T14" s="2155">
        <v>3404</v>
      </c>
      <c r="U14" s="1524"/>
      <c r="V14" s="1524"/>
      <c r="W14" s="1519"/>
      <c r="X14" s="1519"/>
      <c r="Y14" s="1519"/>
      <c r="Z14" s="1519"/>
      <c r="AA14" s="1519"/>
      <c r="AB14" s="1519"/>
      <c r="AC14" s="1519"/>
      <c r="AD14" s="1519"/>
      <c r="AE14" s="1519"/>
      <c r="AF14" s="1519"/>
      <c r="AG14" s="1519"/>
      <c r="AH14" s="1519"/>
      <c r="AI14" s="1519"/>
      <c r="AJ14" s="1519"/>
      <c r="AK14" s="1519"/>
      <c r="AL14" s="1519"/>
      <c r="AM14" s="1519"/>
      <c r="AN14" s="1519"/>
    </row>
    <row r="15" spans="1:40" ht="17.25" customHeight="1">
      <c r="A15" s="2165" t="s">
        <v>741</v>
      </c>
      <c r="B15" s="2151"/>
      <c r="C15" s="2152">
        <v>42</v>
      </c>
      <c r="D15" s="2153">
        <v>0</v>
      </c>
      <c r="E15" s="2153">
        <v>2403</v>
      </c>
      <c r="F15" s="2154">
        <v>130</v>
      </c>
      <c r="G15" s="2153">
        <v>16</v>
      </c>
      <c r="H15" s="2155">
        <v>2591</v>
      </c>
      <c r="I15" s="2152">
        <v>34</v>
      </c>
      <c r="J15" s="2153">
        <v>0</v>
      </c>
      <c r="K15" s="2153">
        <v>1702</v>
      </c>
      <c r="L15" s="2154">
        <v>151</v>
      </c>
      <c r="M15" s="2153">
        <v>16</v>
      </c>
      <c r="N15" s="2155">
        <v>1903</v>
      </c>
      <c r="O15" s="2152">
        <v>45</v>
      </c>
      <c r="P15" s="2153">
        <v>0</v>
      </c>
      <c r="Q15" s="2153">
        <v>1661</v>
      </c>
      <c r="R15" s="2154">
        <v>155</v>
      </c>
      <c r="S15" s="2153">
        <v>19</v>
      </c>
      <c r="T15" s="2155">
        <v>1880</v>
      </c>
      <c r="U15" s="1524"/>
      <c r="V15" s="1524"/>
      <c r="W15" s="1519"/>
      <c r="X15" s="1519"/>
      <c r="Y15" s="1519"/>
      <c r="Z15" s="1519"/>
      <c r="AA15" s="1519"/>
      <c r="AB15" s="1519"/>
      <c r="AC15" s="1519"/>
      <c r="AD15" s="1519"/>
      <c r="AE15" s="1519"/>
      <c r="AF15" s="1519"/>
      <c r="AG15" s="1519"/>
      <c r="AH15" s="1519"/>
      <c r="AI15" s="1519"/>
      <c r="AJ15" s="1519"/>
      <c r="AK15" s="1519"/>
      <c r="AL15" s="1519"/>
      <c r="AM15" s="1519"/>
      <c r="AN15" s="1519"/>
    </row>
    <row r="16" spans="1:40" ht="17.25" customHeight="1" thickBot="1">
      <c r="A16" s="1553" t="s">
        <v>742</v>
      </c>
      <c r="B16" s="1554"/>
      <c r="C16" s="2166">
        <v>307</v>
      </c>
      <c r="D16" s="2167">
        <v>46</v>
      </c>
      <c r="E16" s="2167">
        <v>18715</v>
      </c>
      <c r="F16" s="2168">
        <v>1458</v>
      </c>
      <c r="G16" s="2167">
        <v>513</v>
      </c>
      <c r="H16" s="2169">
        <v>21039</v>
      </c>
      <c r="I16" s="2166">
        <v>320</v>
      </c>
      <c r="J16" s="2167">
        <v>44</v>
      </c>
      <c r="K16" s="2167">
        <v>8830</v>
      </c>
      <c r="L16" s="2168">
        <v>1300</v>
      </c>
      <c r="M16" s="2167">
        <v>405</v>
      </c>
      <c r="N16" s="2169">
        <v>10899</v>
      </c>
      <c r="O16" s="2166">
        <v>295</v>
      </c>
      <c r="P16" s="2167">
        <v>46</v>
      </c>
      <c r="Q16" s="2167">
        <v>6429</v>
      </c>
      <c r="R16" s="2168">
        <v>1300</v>
      </c>
      <c r="S16" s="2167">
        <v>452</v>
      </c>
      <c r="T16" s="2169">
        <v>8522</v>
      </c>
      <c r="U16" s="1524"/>
      <c r="V16" s="1524"/>
      <c r="W16" s="1519"/>
      <c r="X16" s="1519"/>
      <c r="Y16" s="1519"/>
      <c r="Z16" s="1519"/>
      <c r="AA16" s="1519"/>
      <c r="AB16" s="1519"/>
      <c r="AC16" s="1519"/>
      <c r="AD16" s="1519"/>
      <c r="AE16" s="1519"/>
      <c r="AF16" s="1519"/>
      <c r="AG16" s="1519"/>
      <c r="AH16" s="1519"/>
      <c r="AI16" s="1519"/>
      <c r="AJ16" s="1519"/>
      <c r="AK16" s="1519"/>
      <c r="AL16" s="1519"/>
      <c r="AM16" s="1519"/>
      <c r="AN16" s="1519"/>
    </row>
    <row r="17" spans="1:40" ht="17.25" customHeight="1" thickBot="1">
      <c r="A17" s="1555"/>
      <c r="B17" s="1555"/>
      <c r="C17" s="1555"/>
      <c r="D17" s="1555"/>
      <c r="E17" s="1555"/>
      <c r="F17" s="1555"/>
      <c r="G17" s="1555"/>
      <c r="H17" s="1555"/>
      <c r="I17" s="1555"/>
      <c r="J17" s="1555"/>
      <c r="K17" s="1555"/>
      <c r="L17" s="1555"/>
      <c r="M17" s="1555"/>
      <c r="N17" s="1555"/>
      <c r="O17" s="1555"/>
      <c r="P17" s="1555"/>
      <c r="Q17" s="1555"/>
      <c r="R17" s="1555"/>
      <c r="S17" s="1555"/>
      <c r="T17" s="1555"/>
      <c r="U17" s="1524"/>
      <c r="V17" s="1524"/>
      <c r="W17" s="1519"/>
      <c r="X17" s="1519"/>
      <c r="Y17" s="1519"/>
      <c r="Z17" s="1519"/>
      <c r="AA17" s="1519"/>
      <c r="AB17" s="1519"/>
      <c r="AC17" s="1519"/>
      <c r="AD17" s="1519"/>
      <c r="AE17" s="1519"/>
      <c r="AF17" s="1519"/>
      <c r="AG17" s="1519"/>
      <c r="AH17" s="1519"/>
      <c r="AI17" s="1519"/>
      <c r="AJ17" s="1519"/>
      <c r="AK17" s="1519"/>
      <c r="AL17" s="1519"/>
      <c r="AM17" s="1519"/>
      <c r="AN17" s="1519"/>
    </row>
    <row r="18" spans="1:40" ht="60" customHeight="1" thickBot="1">
      <c r="A18" s="1653" t="s">
        <v>461</v>
      </c>
      <c r="B18" s="1555"/>
      <c r="C18" s="1647" t="s">
        <v>193</v>
      </c>
      <c r="D18" s="1648" t="s">
        <v>194</v>
      </c>
      <c r="E18" s="2556" t="s">
        <v>791</v>
      </c>
      <c r="F18" s="2557"/>
      <c r="G18" s="1648" t="s">
        <v>875</v>
      </c>
      <c r="H18" s="1649" t="s">
        <v>5</v>
      </c>
      <c r="I18" s="1647" t="s">
        <v>193</v>
      </c>
      <c r="J18" s="1648" t="s">
        <v>194</v>
      </c>
      <c r="K18" s="2556" t="s">
        <v>791</v>
      </c>
      <c r="L18" s="2557"/>
      <c r="M18" s="1648" t="s">
        <v>875</v>
      </c>
      <c r="N18" s="1649" t="s">
        <v>5</v>
      </c>
      <c r="O18" s="1647" t="s">
        <v>193</v>
      </c>
      <c r="P18" s="1648" t="s">
        <v>194</v>
      </c>
      <c r="Q18" s="2556" t="s">
        <v>791</v>
      </c>
      <c r="R18" s="2557"/>
      <c r="S18" s="1648" t="s">
        <v>861</v>
      </c>
      <c r="T18" s="1649" t="s">
        <v>5</v>
      </c>
      <c r="U18" s="1524"/>
      <c r="V18" s="1524"/>
      <c r="W18" s="1519"/>
      <c r="X18" s="1519"/>
      <c r="Y18" s="1519"/>
      <c r="Z18" s="1519"/>
      <c r="AA18" s="1519"/>
      <c r="AB18" s="1519"/>
      <c r="AC18" s="1519"/>
      <c r="AD18" s="1519"/>
      <c r="AE18" s="1519"/>
      <c r="AF18" s="1519"/>
      <c r="AG18" s="1519"/>
      <c r="AH18" s="1519"/>
      <c r="AI18" s="1519"/>
      <c r="AJ18" s="1519"/>
      <c r="AK18" s="1519"/>
      <c r="AL18" s="1519"/>
      <c r="AM18" s="1519"/>
      <c r="AN18" s="1519"/>
    </row>
    <row r="19" spans="1:40" ht="20.100000000000001" customHeight="1" thickBot="1">
      <c r="A19" s="1556" t="s">
        <v>876</v>
      </c>
      <c r="B19" s="1557"/>
      <c r="C19" s="2170">
        <v>307</v>
      </c>
      <c r="D19" s="2171">
        <v>46</v>
      </c>
      <c r="E19" s="2545">
        <v>1699</v>
      </c>
      <c r="F19" s="2546"/>
      <c r="G19" s="2171">
        <v>513</v>
      </c>
      <c r="H19" s="2169">
        <v>2565</v>
      </c>
      <c r="I19" s="2170">
        <v>320</v>
      </c>
      <c r="J19" s="2171">
        <v>44</v>
      </c>
      <c r="K19" s="2545">
        <v>2126</v>
      </c>
      <c r="L19" s="2546"/>
      <c r="M19" s="2171">
        <v>405</v>
      </c>
      <c r="N19" s="2169">
        <v>2895</v>
      </c>
      <c r="O19" s="2170">
        <v>295</v>
      </c>
      <c r="P19" s="2171">
        <v>46</v>
      </c>
      <c r="Q19" s="2545">
        <v>1684</v>
      </c>
      <c r="R19" s="2546"/>
      <c r="S19" s="2171">
        <v>452</v>
      </c>
      <c r="T19" s="2169">
        <v>2477</v>
      </c>
      <c r="U19" s="1524"/>
      <c r="V19" s="1524"/>
      <c r="W19" s="1519"/>
      <c r="X19" s="1519"/>
      <c r="Y19" s="1519"/>
      <c r="Z19" s="1519"/>
      <c r="AA19" s="1519"/>
      <c r="AB19" s="1519"/>
      <c r="AC19" s="1519"/>
      <c r="AD19" s="1519"/>
      <c r="AE19" s="1519"/>
      <c r="AF19" s="1519"/>
      <c r="AG19" s="1519"/>
      <c r="AH19" s="1519"/>
      <c r="AI19" s="1519"/>
      <c r="AJ19" s="1519"/>
      <c r="AK19" s="1519"/>
      <c r="AL19" s="1519"/>
      <c r="AM19" s="1519"/>
      <c r="AN19" s="1519"/>
    </row>
    <row r="20" spans="1:40" ht="17.25" customHeight="1" thickBot="1">
      <c r="A20" s="1555"/>
      <c r="B20" s="1555"/>
      <c r="C20" s="1555"/>
      <c r="D20" s="1555"/>
      <c r="E20" s="1555"/>
      <c r="F20" s="1555"/>
      <c r="G20" s="1555"/>
      <c r="H20" s="1555"/>
      <c r="I20" s="1555"/>
      <c r="J20" s="1555"/>
      <c r="K20" s="1555"/>
      <c r="L20" s="1555"/>
      <c r="M20" s="1555"/>
      <c r="N20" s="1555"/>
      <c r="O20" s="1555"/>
      <c r="P20" s="1555"/>
      <c r="Q20" s="1555"/>
      <c r="R20" s="1555"/>
      <c r="S20" s="1555"/>
      <c r="T20" s="1555"/>
      <c r="U20" s="1524"/>
      <c r="V20" s="1524"/>
      <c r="W20" s="1519"/>
      <c r="X20" s="1519"/>
      <c r="Y20" s="1519"/>
      <c r="Z20" s="1519"/>
      <c r="AA20" s="1519"/>
      <c r="AB20" s="1519"/>
      <c r="AC20" s="1519"/>
      <c r="AD20" s="1519"/>
      <c r="AE20" s="1519"/>
      <c r="AF20" s="1519"/>
      <c r="AG20" s="1519"/>
      <c r="AH20" s="1519"/>
      <c r="AI20" s="1519"/>
      <c r="AJ20" s="1519"/>
      <c r="AK20" s="1519"/>
      <c r="AL20" s="1519"/>
      <c r="AM20" s="1519"/>
      <c r="AN20" s="1519"/>
    </row>
    <row r="21" spans="1:40" ht="17.25" customHeight="1" thickBot="1">
      <c r="A21" s="1551"/>
      <c r="B21" s="1551"/>
      <c r="C21" s="2534">
        <v>2016</v>
      </c>
      <c r="D21" s="2535"/>
      <c r="E21" s="2535"/>
      <c r="F21" s="2535"/>
      <c r="G21" s="2535"/>
      <c r="H21" s="2535"/>
      <c r="I21" s="2535"/>
      <c r="J21" s="2535"/>
      <c r="K21" s="2535"/>
      <c r="L21" s="2535"/>
      <c r="M21" s="2535"/>
      <c r="N21" s="2536"/>
      <c r="O21" s="2534"/>
      <c r="P21" s="2535"/>
      <c r="Q21" s="2535"/>
      <c r="R21" s="2535"/>
      <c r="S21" s="2535"/>
      <c r="T21" s="2536"/>
      <c r="U21" s="1524"/>
      <c r="V21" s="1524"/>
      <c r="W21" s="1519"/>
      <c r="X21" s="1519"/>
      <c r="Y21" s="1519"/>
      <c r="Z21" s="1519"/>
      <c r="AA21" s="1519"/>
      <c r="AB21" s="1519"/>
      <c r="AC21" s="1519"/>
      <c r="AD21" s="1519"/>
      <c r="AE21" s="1519"/>
      <c r="AF21" s="1519"/>
      <c r="AG21" s="1519"/>
      <c r="AH21" s="1519"/>
      <c r="AI21" s="1519"/>
      <c r="AJ21" s="1519"/>
      <c r="AK21" s="1519"/>
      <c r="AL21" s="1519"/>
      <c r="AM21" s="1519"/>
      <c r="AN21" s="1519"/>
    </row>
    <row r="22" spans="1:40" ht="17.25" customHeight="1" thickBot="1">
      <c r="A22" s="1551"/>
      <c r="B22" s="1551"/>
      <c r="C22" s="2539" t="s">
        <v>2</v>
      </c>
      <c r="D22" s="2540"/>
      <c r="E22" s="2540"/>
      <c r="F22" s="2540"/>
      <c r="G22" s="2540"/>
      <c r="H22" s="2541"/>
      <c r="I22" s="2539" t="s">
        <v>3</v>
      </c>
      <c r="J22" s="2540"/>
      <c r="K22" s="2540"/>
      <c r="L22" s="2540"/>
      <c r="M22" s="2540"/>
      <c r="N22" s="2541"/>
      <c r="O22" s="2539" t="s">
        <v>4</v>
      </c>
      <c r="P22" s="2540"/>
      <c r="Q22" s="2540"/>
      <c r="R22" s="2540"/>
      <c r="S22" s="2540"/>
      <c r="T22" s="2541"/>
      <c r="U22" s="1524"/>
      <c r="V22" s="1524"/>
      <c r="W22" s="1519"/>
      <c r="X22" s="1519"/>
      <c r="Y22" s="1519"/>
      <c r="Z22" s="1519"/>
      <c r="AA22" s="1519"/>
      <c r="AB22" s="1519"/>
      <c r="AC22" s="1519"/>
      <c r="AD22" s="1519"/>
      <c r="AE22" s="1519"/>
      <c r="AF22" s="1519"/>
      <c r="AG22" s="1519"/>
      <c r="AH22" s="1519"/>
      <c r="AI22" s="1519"/>
      <c r="AJ22" s="1519"/>
      <c r="AK22" s="1519"/>
      <c r="AL22" s="1519"/>
      <c r="AM22" s="1519"/>
      <c r="AN22" s="1519"/>
    </row>
    <row r="23" spans="1:40" ht="60" customHeight="1" thickBot="1">
      <c r="A23" s="2552" t="s">
        <v>172</v>
      </c>
      <c r="B23" s="2553"/>
      <c r="C23" s="1644" t="s">
        <v>193</v>
      </c>
      <c r="D23" s="1645" t="s">
        <v>194</v>
      </c>
      <c r="E23" s="1645" t="s">
        <v>860</v>
      </c>
      <c r="F23" s="1645" t="s">
        <v>69</v>
      </c>
      <c r="G23" s="1645" t="s">
        <v>861</v>
      </c>
      <c r="H23" s="1646" t="s">
        <v>5</v>
      </c>
      <c r="I23" s="1644" t="s">
        <v>193</v>
      </c>
      <c r="J23" s="1645" t="s">
        <v>194</v>
      </c>
      <c r="K23" s="1645" t="s">
        <v>860</v>
      </c>
      <c r="L23" s="1645" t="s">
        <v>69</v>
      </c>
      <c r="M23" s="1645" t="s">
        <v>861</v>
      </c>
      <c r="N23" s="1646" t="s">
        <v>5</v>
      </c>
      <c r="O23" s="1644" t="s">
        <v>193</v>
      </c>
      <c r="P23" s="1645" t="s">
        <v>194</v>
      </c>
      <c r="Q23" s="1645" t="s">
        <v>860</v>
      </c>
      <c r="R23" s="1645" t="s">
        <v>69</v>
      </c>
      <c r="S23" s="1645" t="s">
        <v>861</v>
      </c>
      <c r="T23" s="1646" t="s">
        <v>5</v>
      </c>
      <c r="U23" s="1524"/>
      <c r="V23" s="1524"/>
      <c r="W23" s="1519"/>
      <c r="X23" s="1519"/>
      <c r="Y23" s="1519"/>
      <c r="Z23" s="1519"/>
      <c r="AA23" s="1519"/>
      <c r="AB23" s="1519"/>
      <c r="AC23" s="1519"/>
      <c r="AD23" s="1519"/>
      <c r="AE23" s="1519"/>
      <c r="AF23" s="1519"/>
      <c r="AG23" s="1519"/>
      <c r="AH23" s="1519"/>
      <c r="AI23" s="1519"/>
      <c r="AJ23" s="1519"/>
      <c r="AK23" s="1519"/>
      <c r="AL23" s="1519"/>
      <c r="AM23" s="1519"/>
      <c r="AN23" s="1519"/>
    </row>
    <row r="24" spans="1:40" ht="17.25" customHeight="1">
      <c r="A24" s="2554" t="s">
        <v>732</v>
      </c>
      <c r="B24" s="2555"/>
      <c r="C24" s="2146">
        <v>0</v>
      </c>
      <c r="D24" s="2147">
        <v>0</v>
      </c>
      <c r="E24" s="2147">
        <v>0</v>
      </c>
      <c r="F24" s="2148">
        <v>0</v>
      </c>
      <c r="G24" s="2147">
        <v>0</v>
      </c>
      <c r="H24" s="2149">
        <v>0</v>
      </c>
      <c r="I24" s="2146">
        <v>0</v>
      </c>
      <c r="J24" s="2147">
        <v>0</v>
      </c>
      <c r="K24" s="2147">
        <v>0</v>
      </c>
      <c r="L24" s="2148">
        <v>0</v>
      </c>
      <c r="M24" s="2147">
        <v>0</v>
      </c>
      <c r="N24" s="2149">
        <v>0</v>
      </c>
      <c r="O24" s="2146">
        <v>0</v>
      </c>
      <c r="P24" s="2147">
        <v>0</v>
      </c>
      <c r="Q24" s="2147">
        <v>0</v>
      </c>
      <c r="R24" s="2148">
        <v>0</v>
      </c>
      <c r="S24" s="2147">
        <v>0</v>
      </c>
      <c r="T24" s="2149">
        <v>0</v>
      </c>
      <c r="U24" s="1524"/>
      <c r="V24" s="1524"/>
      <c r="W24" s="1519"/>
      <c r="X24" s="1519"/>
      <c r="Y24" s="1519"/>
      <c r="Z24" s="1519"/>
      <c r="AA24" s="1519"/>
      <c r="AB24" s="1519"/>
      <c r="AC24" s="1519"/>
      <c r="AD24" s="1519"/>
      <c r="AE24" s="1519"/>
      <c r="AF24" s="1519"/>
      <c r="AG24" s="1519"/>
      <c r="AH24" s="1519"/>
      <c r="AI24" s="1519"/>
      <c r="AJ24" s="1519"/>
      <c r="AK24" s="1519"/>
      <c r="AL24" s="1519"/>
      <c r="AM24" s="1519"/>
      <c r="AN24" s="1519"/>
    </row>
    <row r="25" spans="1:40" ht="17.25" customHeight="1">
      <c r="A25" s="2150" t="s">
        <v>733</v>
      </c>
      <c r="B25" s="2151"/>
      <c r="C25" s="2152">
        <v>0</v>
      </c>
      <c r="D25" s="2153">
        <v>0</v>
      </c>
      <c r="E25" s="2153">
        <v>1675</v>
      </c>
      <c r="F25" s="2154">
        <v>3</v>
      </c>
      <c r="G25" s="2153">
        <v>0</v>
      </c>
      <c r="H25" s="2155">
        <v>1678</v>
      </c>
      <c r="I25" s="2152">
        <v>0</v>
      </c>
      <c r="J25" s="2153">
        <v>0</v>
      </c>
      <c r="K25" s="2153">
        <v>1503</v>
      </c>
      <c r="L25" s="2154">
        <v>1</v>
      </c>
      <c r="M25" s="2153">
        <v>0</v>
      </c>
      <c r="N25" s="2155">
        <v>1504</v>
      </c>
      <c r="O25" s="2152">
        <v>1</v>
      </c>
      <c r="P25" s="2153">
        <v>0</v>
      </c>
      <c r="Q25" s="2153">
        <v>865</v>
      </c>
      <c r="R25" s="2154">
        <v>1</v>
      </c>
      <c r="S25" s="2153">
        <v>0</v>
      </c>
      <c r="T25" s="2155">
        <v>867</v>
      </c>
      <c r="U25" s="1524"/>
      <c r="V25" s="1524"/>
      <c r="W25" s="1519"/>
      <c r="X25" s="1519"/>
      <c r="Y25" s="1519"/>
      <c r="Z25" s="1519"/>
      <c r="AA25" s="1519"/>
      <c r="AB25" s="1519"/>
      <c r="AC25" s="1519"/>
      <c r="AD25" s="1519"/>
      <c r="AE25" s="1519"/>
      <c r="AF25" s="1519"/>
      <c r="AG25" s="1519"/>
      <c r="AH25" s="1519"/>
      <c r="AI25" s="1519"/>
      <c r="AJ25" s="1519"/>
      <c r="AK25" s="1519"/>
      <c r="AL25" s="1519"/>
      <c r="AM25" s="1519"/>
      <c r="AN25" s="1519"/>
    </row>
    <row r="26" spans="1:40" ht="17.25" customHeight="1">
      <c r="A26" s="2150" t="s">
        <v>734</v>
      </c>
      <c r="B26" s="2151"/>
      <c r="C26" s="2152">
        <v>0</v>
      </c>
      <c r="D26" s="2153">
        <v>0</v>
      </c>
      <c r="E26" s="2153">
        <v>0</v>
      </c>
      <c r="F26" s="2154">
        <v>0</v>
      </c>
      <c r="G26" s="2153">
        <v>1</v>
      </c>
      <c r="H26" s="2155">
        <v>1</v>
      </c>
      <c r="I26" s="2152">
        <v>0</v>
      </c>
      <c r="J26" s="2153">
        <v>0</v>
      </c>
      <c r="K26" s="2153">
        <v>0</v>
      </c>
      <c r="L26" s="2154">
        <v>0</v>
      </c>
      <c r="M26" s="2153">
        <v>1</v>
      </c>
      <c r="N26" s="2155">
        <v>1</v>
      </c>
      <c r="O26" s="2152">
        <v>0</v>
      </c>
      <c r="P26" s="2153">
        <v>0</v>
      </c>
      <c r="Q26" s="2153">
        <v>0</v>
      </c>
      <c r="R26" s="2154">
        <v>0</v>
      </c>
      <c r="S26" s="2153">
        <v>1</v>
      </c>
      <c r="T26" s="2155">
        <v>1</v>
      </c>
      <c r="U26" s="1524"/>
      <c r="V26" s="1524"/>
      <c r="W26" s="1519"/>
      <c r="X26" s="1519"/>
      <c r="Y26" s="1519"/>
      <c r="Z26" s="1519"/>
      <c r="AA26" s="1519"/>
      <c r="AB26" s="1519"/>
      <c r="AC26" s="1519"/>
      <c r="AD26" s="1519"/>
      <c r="AE26" s="1519"/>
      <c r="AF26" s="1519"/>
      <c r="AG26" s="1519"/>
      <c r="AH26" s="1519"/>
      <c r="AI26" s="1519"/>
      <c r="AJ26" s="1519"/>
      <c r="AK26" s="1519"/>
      <c r="AL26" s="1519"/>
      <c r="AM26" s="1519"/>
      <c r="AN26" s="1519"/>
    </row>
    <row r="27" spans="1:40" ht="17.25" customHeight="1">
      <c r="A27" s="2150" t="s">
        <v>735</v>
      </c>
      <c r="B27" s="2151"/>
      <c r="C27" s="2152">
        <v>0</v>
      </c>
      <c r="D27" s="2153">
        <v>0</v>
      </c>
      <c r="E27" s="2153">
        <v>0</v>
      </c>
      <c r="F27" s="2154">
        <v>0</v>
      </c>
      <c r="G27" s="2153">
        <v>0</v>
      </c>
      <c r="H27" s="2155">
        <v>0</v>
      </c>
      <c r="I27" s="2152">
        <v>0</v>
      </c>
      <c r="J27" s="2153">
        <v>0</v>
      </c>
      <c r="K27" s="2153">
        <v>0</v>
      </c>
      <c r="L27" s="2154">
        <v>0</v>
      </c>
      <c r="M27" s="2153">
        <v>0</v>
      </c>
      <c r="N27" s="2155">
        <v>0</v>
      </c>
      <c r="O27" s="2152">
        <v>0</v>
      </c>
      <c r="P27" s="2153">
        <v>0</v>
      </c>
      <c r="Q27" s="2153">
        <v>0</v>
      </c>
      <c r="R27" s="2154">
        <v>0</v>
      </c>
      <c r="S27" s="2153">
        <v>0</v>
      </c>
      <c r="T27" s="2155">
        <v>0</v>
      </c>
      <c r="U27" s="1524"/>
      <c r="V27" s="1524"/>
      <c r="W27" s="1519"/>
      <c r="X27" s="1519"/>
      <c r="Y27" s="1519"/>
      <c r="Z27" s="1519"/>
      <c r="AA27" s="1519"/>
      <c r="AB27" s="1519"/>
      <c r="AC27" s="1519"/>
      <c r="AD27" s="1519"/>
      <c r="AE27" s="1519"/>
      <c r="AF27" s="1519"/>
      <c r="AG27" s="1519"/>
      <c r="AH27" s="1519"/>
      <c r="AI27" s="1519"/>
      <c r="AJ27" s="1519"/>
      <c r="AK27" s="1519"/>
      <c r="AL27" s="1519"/>
      <c r="AM27" s="1519"/>
      <c r="AN27" s="1519"/>
    </row>
    <row r="28" spans="1:40" ht="17.25" customHeight="1">
      <c r="A28" s="2150" t="s">
        <v>736</v>
      </c>
      <c r="B28" s="2151"/>
      <c r="C28" s="2156">
        <v>20</v>
      </c>
      <c r="D28" s="2157">
        <v>0</v>
      </c>
      <c r="E28" s="2157">
        <v>0</v>
      </c>
      <c r="F28" s="2158">
        <v>0</v>
      </c>
      <c r="G28" s="2157">
        <v>90</v>
      </c>
      <c r="H28" s="2159">
        <v>110</v>
      </c>
      <c r="I28" s="2156">
        <v>25</v>
      </c>
      <c r="J28" s="2157">
        <v>0</v>
      </c>
      <c r="K28" s="2157">
        <v>0</v>
      </c>
      <c r="L28" s="2158">
        <v>0</v>
      </c>
      <c r="M28" s="2157">
        <v>132</v>
      </c>
      <c r="N28" s="2159">
        <v>157</v>
      </c>
      <c r="O28" s="2156">
        <v>25</v>
      </c>
      <c r="P28" s="2157">
        <v>0</v>
      </c>
      <c r="Q28" s="2157">
        <v>0</v>
      </c>
      <c r="R28" s="2158">
        <v>0</v>
      </c>
      <c r="S28" s="2157">
        <v>134</v>
      </c>
      <c r="T28" s="2159">
        <v>159</v>
      </c>
      <c r="U28" s="1524"/>
      <c r="V28" s="1524"/>
      <c r="W28" s="1519"/>
      <c r="X28" s="1519"/>
      <c r="Y28" s="1519"/>
      <c r="Z28" s="1519"/>
      <c r="AA28" s="1519"/>
      <c r="AB28" s="1519"/>
      <c r="AC28" s="1519"/>
      <c r="AD28" s="1519"/>
      <c r="AE28" s="1519"/>
      <c r="AF28" s="1519"/>
      <c r="AG28" s="1519"/>
      <c r="AH28" s="1519"/>
      <c r="AI28" s="1519"/>
      <c r="AJ28" s="1519"/>
      <c r="AK28" s="1519"/>
      <c r="AL28" s="1519"/>
      <c r="AM28" s="1519"/>
      <c r="AN28" s="1519"/>
    </row>
    <row r="29" spans="1:40" ht="17.25" customHeight="1">
      <c r="A29" s="1552" t="s">
        <v>737</v>
      </c>
      <c r="B29" s="2160"/>
      <c r="C29" s="2161">
        <v>20</v>
      </c>
      <c r="D29" s="2162">
        <v>0</v>
      </c>
      <c r="E29" s="2163">
        <v>1675</v>
      </c>
      <c r="F29" s="2164">
        <v>3</v>
      </c>
      <c r="G29" s="2163">
        <v>91</v>
      </c>
      <c r="H29" s="2155">
        <v>1789</v>
      </c>
      <c r="I29" s="2161">
        <v>25</v>
      </c>
      <c r="J29" s="2162">
        <v>0</v>
      </c>
      <c r="K29" s="2163">
        <v>1503</v>
      </c>
      <c r="L29" s="2164">
        <v>1</v>
      </c>
      <c r="M29" s="2163">
        <v>133</v>
      </c>
      <c r="N29" s="2155">
        <v>1662</v>
      </c>
      <c r="O29" s="2161">
        <v>26</v>
      </c>
      <c r="P29" s="2162">
        <v>0</v>
      </c>
      <c r="Q29" s="2163">
        <v>865</v>
      </c>
      <c r="R29" s="2164">
        <v>1</v>
      </c>
      <c r="S29" s="2163">
        <v>135</v>
      </c>
      <c r="T29" s="2155">
        <v>1027</v>
      </c>
      <c r="U29" s="1524"/>
      <c r="V29" s="1524"/>
      <c r="W29" s="1519"/>
      <c r="X29" s="1519"/>
      <c r="Y29" s="1519"/>
      <c r="Z29" s="1519"/>
      <c r="AA29" s="1519"/>
      <c r="AB29" s="1519"/>
      <c r="AC29" s="1519"/>
      <c r="AD29" s="1519"/>
      <c r="AE29" s="1519"/>
      <c r="AF29" s="1519"/>
      <c r="AG29" s="1519"/>
      <c r="AH29" s="1519"/>
      <c r="AI29" s="1519"/>
      <c r="AJ29" s="1519"/>
      <c r="AK29" s="1519"/>
      <c r="AL29" s="1519"/>
      <c r="AM29" s="1519"/>
      <c r="AN29" s="1519"/>
    </row>
    <row r="30" spans="1:40" ht="17.25" customHeight="1">
      <c r="A30" s="2150" t="s">
        <v>738</v>
      </c>
      <c r="B30" s="2151"/>
      <c r="C30" s="2152">
        <v>54</v>
      </c>
      <c r="D30" s="2153">
        <v>33</v>
      </c>
      <c r="E30" s="2153">
        <v>1210</v>
      </c>
      <c r="F30" s="2154">
        <v>261</v>
      </c>
      <c r="G30" s="2153">
        <v>292</v>
      </c>
      <c r="H30" s="2155">
        <v>1850</v>
      </c>
      <c r="I30" s="2152">
        <v>21</v>
      </c>
      <c r="J30" s="2153">
        <v>0</v>
      </c>
      <c r="K30" s="2153">
        <v>154</v>
      </c>
      <c r="L30" s="2154">
        <v>91</v>
      </c>
      <c r="M30" s="2153">
        <v>285</v>
      </c>
      <c r="N30" s="2155">
        <v>551</v>
      </c>
      <c r="O30" s="2152">
        <v>98</v>
      </c>
      <c r="P30" s="2153">
        <v>0</v>
      </c>
      <c r="Q30" s="2153">
        <v>1254</v>
      </c>
      <c r="R30" s="2154">
        <v>250</v>
      </c>
      <c r="S30" s="2153">
        <v>285</v>
      </c>
      <c r="T30" s="2155">
        <v>1887</v>
      </c>
      <c r="U30" s="1524"/>
      <c r="V30" s="1524"/>
      <c r="W30" s="1519"/>
      <c r="X30" s="1519"/>
      <c r="Y30" s="1519"/>
      <c r="Z30" s="1519"/>
      <c r="AA30" s="1519"/>
      <c r="AB30" s="1519"/>
      <c r="AC30" s="1519"/>
      <c r="AD30" s="1519"/>
      <c r="AE30" s="1519"/>
      <c r="AF30" s="1519"/>
      <c r="AG30" s="1519"/>
      <c r="AH30" s="1519"/>
      <c r="AI30" s="1519"/>
      <c r="AJ30" s="1519"/>
      <c r="AK30" s="1519"/>
      <c r="AL30" s="1519"/>
      <c r="AM30" s="1519"/>
      <c r="AN30" s="1519"/>
    </row>
    <row r="31" spans="1:40" ht="17.25" customHeight="1">
      <c r="A31" s="2150" t="s">
        <v>739</v>
      </c>
      <c r="B31" s="2151"/>
      <c r="C31" s="2152">
        <v>1</v>
      </c>
      <c r="D31" s="2153">
        <v>0</v>
      </c>
      <c r="E31" s="2153">
        <v>0</v>
      </c>
      <c r="F31" s="2154">
        <v>16</v>
      </c>
      <c r="G31" s="2153">
        <v>51</v>
      </c>
      <c r="H31" s="2155">
        <v>68</v>
      </c>
      <c r="I31" s="2152">
        <v>0</v>
      </c>
      <c r="J31" s="2153">
        <v>0</v>
      </c>
      <c r="K31" s="2153">
        <v>0</v>
      </c>
      <c r="L31" s="2154">
        <v>38</v>
      </c>
      <c r="M31" s="2153">
        <v>51</v>
      </c>
      <c r="N31" s="2155">
        <v>89</v>
      </c>
      <c r="O31" s="2152">
        <v>4</v>
      </c>
      <c r="P31" s="2153">
        <v>0</v>
      </c>
      <c r="Q31" s="2153">
        <v>0</v>
      </c>
      <c r="R31" s="2154">
        <v>27</v>
      </c>
      <c r="S31" s="2153">
        <v>57</v>
      </c>
      <c r="T31" s="2155">
        <v>88</v>
      </c>
      <c r="U31" s="1524"/>
      <c r="V31" s="1524"/>
      <c r="W31" s="1519"/>
      <c r="X31" s="1519"/>
      <c r="Y31" s="1519"/>
      <c r="Z31" s="1519"/>
      <c r="AA31" s="1519"/>
      <c r="AB31" s="1519"/>
      <c r="AC31" s="1519"/>
      <c r="AD31" s="1519"/>
      <c r="AE31" s="1519"/>
      <c r="AF31" s="1519"/>
      <c r="AG31" s="1519"/>
      <c r="AH31" s="1519"/>
      <c r="AI31" s="1519"/>
      <c r="AJ31" s="1519"/>
      <c r="AK31" s="1519"/>
      <c r="AL31" s="1519"/>
      <c r="AM31" s="1519"/>
      <c r="AN31" s="1519"/>
    </row>
    <row r="32" spans="1:40" ht="17.25" customHeight="1">
      <c r="A32" s="2150" t="s">
        <v>740</v>
      </c>
      <c r="B32" s="2151"/>
      <c r="C32" s="2152">
        <v>70</v>
      </c>
      <c r="D32" s="2153">
        <v>5</v>
      </c>
      <c r="E32" s="2153">
        <v>3915</v>
      </c>
      <c r="F32" s="2154">
        <v>834</v>
      </c>
      <c r="G32" s="2153">
        <v>5</v>
      </c>
      <c r="H32" s="2155">
        <v>4829</v>
      </c>
      <c r="I32" s="2152">
        <v>71</v>
      </c>
      <c r="J32" s="2153">
        <v>5</v>
      </c>
      <c r="K32" s="2153">
        <v>3660</v>
      </c>
      <c r="L32" s="2154">
        <v>744</v>
      </c>
      <c r="M32" s="2153">
        <v>5</v>
      </c>
      <c r="N32" s="2155">
        <v>4485</v>
      </c>
      <c r="O32" s="2152">
        <v>135</v>
      </c>
      <c r="P32" s="2153">
        <v>5</v>
      </c>
      <c r="Q32" s="2153">
        <v>4452</v>
      </c>
      <c r="R32" s="2154">
        <v>1058</v>
      </c>
      <c r="S32" s="2153">
        <v>13</v>
      </c>
      <c r="T32" s="2155">
        <v>5663</v>
      </c>
      <c r="U32" s="1524"/>
      <c r="V32" s="1524"/>
      <c r="W32" s="1519"/>
      <c r="X32" s="1519"/>
      <c r="Y32" s="1519"/>
      <c r="Z32" s="1519"/>
      <c r="AA32" s="1519"/>
      <c r="AB32" s="1519"/>
      <c r="AC32" s="1519"/>
      <c r="AD32" s="1519"/>
      <c r="AE32" s="1519"/>
      <c r="AF32" s="1519"/>
      <c r="AG32" s="1519"/>
      <c r="AH32" s="1519"/>
      <c r="AI32" s="1519"/>
      <c r="AJ32" s="1519"/>
      <c r="AK32" s="1519"/>
      <c r="AL32" s="1519"/>
      <c r="AM32" s="1519"/>
      <c r="AN32" s="1519"/>
    </row>
    <row r="33" spans="1:40" ht="17.25" customHeight="1">
      <c r="A33" s="2165" t="s">
        <v>741</v>
      </c>
      <c r="B33" s="2151"/>
      <c r="C33" s="2152">
        <v>68</v>
      </c>
      <c r="D33" s="2153">
        <v>0</v>
      </c>
      <c r="E33" s="2153">
        <v>1237</v>
      </c>
      <c r="F33" s="2154">
        <v>193</v>
      </c>
      <c r="G33" s="2153">
        <v>19</v>
      </c>
      <c r="H33" s="2155">
        <v>1517</v>
      </c>
      <c r="I33" s="2152">
        <v>139</v>
      </c>
      <c r="J33" s="2153">
        <v>0</v>
      </c>
      <c r="K33" s="2153">
        <v>852</v>
      </c>
      <c r="L33" s="2154">
        <v>253</v>
      </c>
      <c r="M33" s="2153">
        <v>18</v>
      </c>
      <c r="N33" s="2155">
        <v>1262</v>
      </c>
      <c r="O33" s="2152">
        <v>165</v>
      </c>
      <c r="P33" s="2153">
        <v>0</v>
      </c>
      <c r="Q33" s="2153">
        <v>1076</v>
      </c>
      <c r="R33" s="2154">
        <v>286</v>
      </c>
      <c r="S33" s="2153">
        <v>21</v>
      </c>
      <c r="T33" s="2155">
        <v>1548</v>
      </c>
      <c r="U33" s="1524"/>
      <c r="V33" s="1524"/>
      <c r="W33" s="1519"/>
      <c r="X33" s="1519"/>
      <c r="Y33" s="1519"/>
      <c r="Z33" s="1519"/>
      <c r="AA33" s="1519"/>
      <c r="AB33" s="1519"/>
      <c r="AC33" s="1519"/>
      <c r="AD33" s="1519"/>
      <c r="AE33" s="1519"/>
      <c r="AF33" s="1519"/>
      <c r="AG33" s="1519"/>
      <c r="AH33" s="1519"/>
      <c r="AI33" s="1519"/>
      <c r="AJ33" s="1519"/>
      <c r="AK33" s="1519"/>
      <c r="AL33" s="1519"/>
      <c r="AM33" s="1519"/>
      <c r="AN33" s="1519"/>
    </row>
    <row r="34" spans="1:40" ht="17.25" customHeight="1" thickBot="1">
      <c r="A34" s="1553" t="s">
        <v>742</v>
      </c>
      <c r="B34" s="1554"/>
      <c r="C34" s="2166">
        <v>213</v>
      </c>
      <c r="D34" s="2167">
        <v>38</v>
      </c>
      <c r="E34" s="2167">
        <v>8037</v>
      </c>
      <c r="F34" s="2168">
        <v>1307</v>
      </c>
      <c r="G34" s="2167">
        <v>458</v>
      </c>
      <c r="H34" s="2169">
        <v>10053</v>
      </c>
      <c r="I34" s="2166">
        <v>256</v>
      </c>
      <c r="J34" s="2167">
        <v>5</v>
      </c>
      <c r="K34" s="2167">
        <v>6169</v>
      </c>
      <c r="L34" s="2168">
        <v>1127</v>
      </c>
      <c r="M34" s="2167">
        <v>492</v>
      </c>
      <c r="N34" s="2169">
        <v>8049</v>
      </c>
      <c r="O34" s="2166">
        <v>428</v>
      </c>
      <c r="P34" s="2167">
        <v>5</v>
      </c>
      <c r="Q34" s="2167">
        <v>7647</v>
      </c>
      <c r="R34" s="2168">
        <v>1622</v>
      </c>
      <c r="S34" s="2167">
        <v>511</v>
      </c>
      <c r="T34" s="2169">
        <v>10213</v>
      </c>
      <c r="U34" s="1524"/>
      <c r="V34" s="1524"/>
      <c r="W34" s="1519"/>
      <c r="X34" s="1519"/>
      <c r="Y34" s="1519"/>
      <c r="Z34" s="1519"/>
      <c r="AA34" s="1519"/>
      <c r="AB34" s="1519"/>
      <c r="AC34" s="1519"/>
      <c r="AD34" s="1519"/>
      <c r="AE34" s="1519"/>
      <c r="AF34" s="1519"/>
      <c r="AG34" s="1519"/>
      <c r="AH34" s="1519"/>
      <c r="AI34" s="1519"/>
      <c r="AJ34" s="1519"/>
      <c r="AK34" s="1519"/>
      <c r="AL34" s="1519"/>
      <c r="AM34" s="1519"/>
      <c r="AN34" s="1519"/>
    </row>
    <row r="35" spans="1:40" s="1043" customFormat="1" ht="17.25" customHeight="1" thickBot="1">
      <c r="A35" s="1558"/>
      <c r="B35" s="1558"/>
      <c r="C35" s="1555"/>
      <c r="D35" s="1555"/>
      <c r="E35" s="1555"/>
      <c r="F35" s="1555"/>
      <c r="G35" s="1555"/>
      <c r="H35" s="1555"/>
      <c r="I35" s="1559"/>
      <c r="J35" s="1559"/>
      <c r="K35" s="1559"/>
      <c r="L35" s="1559"/>
      <c r="M35" s="1559"/>
      <c r="N35" s="1559"/>
      <c r="O35" s="1559"/>
      <c r="P35" s="1559"/>
      <c r="Q35" s="1559"/>
      <c r="R35" s="1559"/>
      <c r="S35" s="1559"/>
      <c r="T35" s="1559"/>
      <c r="U35" s="1524"/>
      <c r="V35" s="1524"/>
      <c r="W35" s="1528"/>
      <c r="X35" s="1528"/>
      <c r="Y35" s="1528"/>
      <c r="Z35" s="1528"/>
      <c r="AA35" s="1528"/>
      <c r="AB35" s="1528"/>
      <c r="AC35" s="1528"/>
      <c r="AD35" s="1528"/>
      <c r="AE35" s="1528"/>
      <c r="AF35" s="1528"/>
      <c r="AG35" s="1528"/>
      <c r="AH35" s="1528"/>
      <c r="AI35" s="1528"/>
      <c r="AJ35" s="1528"/>
      <c r="AK35" s="1528"/>
      <c r="AL35" s="1528"/>
      <c r="AM35" s="1528"/>
      <c r="AN35" s="1528"/>
    </row>
    <row r="36" spans="1:40" ht="60" customHeight="1" thickBot="1">
      <c r="A36" s="1653" t="s">
        <v>461</v>
      </c>
      <c r="B36" s="1555"/>
      <c r="C36" s="1647" t="s">
        <v>193</v>
      </c>
      <c r="D36" s="1648" t="s">
        <v>194</v>
      </c>
      <c r="E36" s="2556" t="s">
        <v>791</v>
      </c>
      <c r="F36" s="2557"/>
      <c r="G36" s="1648" t="s">
        <v>861</v>
      </c>
      <c r="H36" s="1649" t="s">
        <v>5</v>
      </c>
      <c r="I36" s="1650" t="s">
        <v>193</v>
      </c>
      <c r="J36" s="1651" t="s">
        <v>194</v>
      </c>
      <c r="K36" s="2558" t="s">
        <v>791</v>
      </c>
      <c r="L36" s="2559"/>
      <c r="M36" s="1651" t="s">
        <v>861</v>
      </c>
      <c r="N36" s="1652" t="s">
        <v>5</v>
      </c>
      <c r="O36" s="1650" t="s">
        <v>193</v>
      </c>
      <c r="P36" s="1651" t="s">
        <v>194</v>
      </c>
      <c r="Q36" s="2558" t="s">
        <v>791</v>
      </c>
      <c r="R36" s="2559"/>
      <c r="S36" s="1651" t="s">
        <v>861</v>
      </c>
      <c r="T36" s="1652" t="s">
        <v>5</v>
      </c>
      <c r="U36" s="1524"/>
      <c r="V36" s="1524"/>
      <c r="W36" s="1519"/>
      <c r="X36" s="1519"/>
      <c r="Y36" s="1519"/>
      <c r="Z36" s="1519"/>
      <c r="AA36" s="1519"/>
      <c r="AB36" s="1519"/>
      <c r="AC36" s="1519"/>
      <c r="AD36" s="1519"/>
      <c r="AE36" s="1519"/>
      <c r="AF36" s="1519"/>
      <c r="AG36" s="1519"/>
      <c r="AH36" s="1519"/>
      <c r="AI36" s="1519"/>
      <c r="AJ36" s="1519"/>
      <c r="AK36" s="1519"/>
      <c r="AL36" s="1519"/>
      <c r="AM36" s="1519"/>
      <c r="AN36" s="1519"/>
    </row>
    <row r="37" spans="1:40" ht="20.100000000000001" customHeight="1" thickBot="1">
      <c r="A37" s="1556" t="s">
        <v>876</v>
      </c>
      <c r="B37" s="1557"/>
      <c r="C37" s="2166">
        <v>213</v>
      </c>
      <c r="D37" s="2167">
        <v>38</v>
      </c>
      <c r="E37" s="2548">
        <v>1700</v>
      </c>
      <c r="F37" s="2549"/>
      <c r="G37" s="2167">
        <v>458</v>
      </c>
      <c r="H37" s="2169">
        <v>2409</v>
      </c>
      <c r="I37" s="2166">
        <v>256</v>
      </c>
      <c r="J37" s="2167">
        <v>5</v>
      </c>
      <c r="K37" s="2545">
        <v>1538</v>
      </c>
      <c r="L37" s="2546"/>
      <c r="M37" s="2171">
        <v>492</v>
      </c>
      <c r="N37" s="2169">
        <v>2291</v>
      </c>
      <c r="O37" s="2170">
        <v>428</v>
      </c>
      <c r="P37" s="2171">
        <v>5</v>
      </c>
      <c r="Q37" s="2545">
        <v>1838</v>
      </c>
      <c r="R37" s="2546"/>
      <c r="S37" s="2171">
        <v>511</v>
      </c>
      <c r="T37" s="2169">
        <v>2782</v>
      </c>
      <c r="U37" s="1524"/>
      <c r="V37" s="1524"/>
      <c r="W37" s="1519"/>
      <c r="X37" s="1519"/>
      <c r="Y37" s="1519"/>
      <c r="Z37" s="1519"/>
      <c r="AA37" s="1519"/>
      <c r="AB37" s="1519"/>
      <c r="AC37" s="1519"/>
      <c r="AD37" s="1519"/>
      <c r="AE37" s="1519"/>
      <c r="AF37" s="1519"/>
      <c r="AG37" s="1519"/>
      <c r="AH37" s="1519"/>
      <c r="AI37" s="1519"/>
      <c r="AJ37" s="1519"/>
      <c r="AK37" s="1519"/>
      <c r="AL37" s="1519"/>
      <c r="AM37" s="1519"/>
      <c r="AN37" s="1519"/>
    </row>
    <row r="38" spans="1:40" ht="17.25" customHeight="1">
      <c r="A38" s="1519"/>
      <c r="B38" s="1519"/>
      <c r="C38" s="1528"/>
      <c r="D38" s="1528"/>
      <c r="E38" s="1528"/>
      <c r="F38" s="1528"/>
      <c r="G38" s="1528"/>
      <c r="H38" s="1528"/>
      <c r="I38" s="1528"/>
      <c r="J38" s="1528"/>
      <c r="K38" s="1528"/>
      <c r="L38" s="1528"/>
      <c r="M38" s="1528"/>
      <c r="N38" s="1528"/>
      <c r="O38" s="1528"/>
      <c r="P38" s="1528"/>
      <c r="Q38" s="1528"/>
      <c r="R38" s="1528"/>
      <c r="S38" s="1528"/>
      <c r="T38" s="1528"/>
      <c r="U38" s="1528"/>
      <c r="V38" s="1528"/>
      <c r="W38" s="1519"/>
      <c r="X38" s="1519"/>
      <c r="Y38" s="1519"/>
      <c r="Z38" s="1519"/>
      <c r="AA38" s="1519"/>
      <c r="AB38" s="1519"/>
      <c r="AC38" s="1519"/>
      <c r="AD38" s="1519"/>
      <c r="AE38" s="1519"/>
      <c r="AF38" s="1519"/>
      <c r="AG38" s="1519"/>
      <c r="AH38" s="1519"/>
      <c r="AI38" s="1519"/>
      <c r="AJ38" s="1519"/>
      <c r="AK38" s="1519"/>
      <c r="AL38" s="1519"/>
      <c r="AM38" s="1519"/>
      <c r="AN38" s="1519"/>
    </row>
    <row r="39" spans="1:40" ht="17.25" customHeight="1">
      <c r="A39" s="1983" t="s">
        <v>743</v>
      </c>
      <c r="B39" s="1983"/>
      <c r="C39" s="1983"/>
      <c r="D39" s="1983"/>
      <c r="E39" s="1983"/>
      <c r="F39" s="1983"/>
      <c r="G39" s="1983"/>
      <c r="H39" s="1983"/>
      <c r="I39" s="1983"/>
      <c r="J39" s="1983"/>
      <c r="K39" s="1983"/>
      <c r="L39" s="1983"/>
      <c r="M39" s="1983"/>
      <c r="N39" s="1983"/>
      <c r="O39" s="1983"/>
      <c r="P39" s="1983"/>
      <c r="Q39" s="1983"/>
      <c r="R39" s="1983"/>
      <c r="S39" s="1983"/>
      <c r="T39" s="1983"/>
      <c r="U39" s="1984"/>
      <c r="V39" s="1984"/>
      <c r="W39" s="1984"/>
      <c r="X39" s="1984"/>
      <c r="Y39" s="1984"/>
      <c r="Z39" s="1984"/>
      <c r="AA39" s="1984"/>
      <c r="AB39" s="1984"/>
      <c r="AC39" s="1984"/>
      <c r="AD39" s="1984"/>
      <c r="AE39" s="1984"/>
      <c r="AF39" s="1984"/>
      <c r="AG39" s="1984"/>
      <c r="AH39" s="1984"/>
      <c r="AI39" s="1984"/>
      <c r="AJ39" s="1984"/>
      <c r="AK39" s="1984"/>
      <c r="AL39" s="1984"/>
      <c r="AM39" s="1519"/>
      <c r="AN39" s="1519"/>
    </row>
    <row r="40" spans="1:40" ht="17.25" customHeight="1">
      <c r="A40" s="1983" t="s">
        <v>744</v>
      </c>
      <c r="B40" s="1983"/>
      <c r="C40" s="1983"/>
      <c r="D40" s="1983"/>
      <c r="E40" s="1983"/>
      <c r="F40" s="1983"/>
      <c r="G40" s="1983"/>
      <c r="H40" s="1983"/>
      <c r="I40" s="1983"/>
      <c r="J40" s="1983"/>
      <c r="K40" s="1983"/>
      <c r="L40" s="1983"/>
      <c r="M40" s="1983"/>
      <c r="N40" s="1983"/>
      <c r="O40" s="1983"/>
      <c r="P40" s="1983"/>
      <c r="Q40" s="1983"/>
      <c r="R40" s="1983"/>
      <c r="S40" s="1983"/>
      <c r="T40" s="1983"/>
      <c r="U40" s="1984"/>
      <c r="V40" s="1984"/>
      <c r="W40" s="1984"/>
      <c r="X40" s="1984"/>
      <c r="Y40" s="1984"/>
      <c r="Z40" s="1984"/>
      <c r="AA40" s="1984"/>
      <c r="AB40" s="1984"/>
      <c r="AC40" s="1984"/>
      <c r="AD40" s="1984"/>
      <c r="AE40" s="1984"/>
      <c r="AF40" s="1984"/>
      <c r="AG40" s="1984"/>
      <c r="AH40" s="1984"/>
      <c r="AI40" s="1984"/>
      <c r="AJ40" s="1984"/>
      <c r="AK40" s="1984"/>
      <c r="AL40" s="1984"/>
      <c r="AM40" s="1519"/>
      <c r="AN40" s="1519"/>
    </row>
    <row r="41" spans="1:40" ht="17.25" customHeight="1">
      <c r="A41" s="1983" t="s">
        <v>745</v>
      </c>
      <c r="B41" s="1983"/>
      <c r="C41" s="1983"/>
      <c r="D41" s="1983"/>
      <c r="E41" s="1983"/>
      <c r="F41" s="1983"/>
      <c r="G41" s="1983"/>
      <c r="H41" s="1983"/>
      <c r="I41" s="1983"/>
      <c r="J41" s="1983"/>
      <c r="K41" s="1983"/>
      <c r="L41" s="1983"/>
      <c r="M41" s="1983"/>
      <c r="N41" s="1983"/>
      <c r="O41" s="1983"/>
      <c r="P41" s="1983"/>
      <c r="Q41" s="1983"/>
      <c r="R41" s="1983"/>
      <c r="S41" s="1983"/>
      <c r="T41" s="1983"/>
      <c r="U41" s="1984"/>
      <c r="V41" s="1984"/>
      <c r="W41" s="1984"/>
      <c r="X41" s="1984"/>
      <c r="Y41" s="1984"/>
      <c r="Z41" s="1984"/>
      <c r="AA41" s="1984"/>
      <c r="AB41" s="1984"/>
      <c r="AC41" s="1984"/>
      <c r="AD41" s="1984"/>
      <c r="AE41" s="1984"/>
      <c r="AF41" s="1984"/>
      <c r="AG41" s="1984"/>
      <c r="AH41" s="1984"/>
      <c r="AI41" s="1984"/>
      <c r="AJ41" s="1984"/>
      <c r="AK41" s="1984"/>
      <c r="AL41" s="1984"/>
      <c r="AM41" s="1519"/>
      <c r="AN41" s="1519"/>
    </row>
    <row r="42" spans="1:40" ht="17.25" customHeight="1">
      <c r="A42" s="2550" t="s">
        <v>778</v>
      </c>
      <c r="B42" s="2551"/>
      <c r="C42" s="2551"/>
      <c r="D42" s="2551"/>
      <c r="E42" s="2551"/>
      <c r="F42" s="2551"/>
      <c r="G42" s="2551"/>
      <c r="H42" s="2551"/>
      <c r="I42" s="2551"/>
      <c r="J42" s="2551"/>
      <c r="K42" s="2551"/>
      <c r="L42" s="2551"/>
      <c r="M42" s="2551"/>
      <c r="N42" s="2551"/>
      <c r="O42" s="2551"/>
      <c r="P42" s="2551"/>
      <c r="Q42" s="2551"/>
      <c r="R42" s="2551"/>
      <c r="S42" s="2551"/>
      <c r="T42" s="2551"/>
      <c r="U42" s="2551"/>
      <c r="V42" s="2551"/>
      <c r="W42" s="2551"/>
      <c r="X42" s="2551"/>
      <c r="Y42" s="2551"/>
      <c r="Z42" s="2551"/>
      <c r="AA42" s="2551"/>
      <c r="AB42" s="2551"/>
      <c r="AC42" s="2551"/>
      <c r="AD42" s="2551"/>
      <c r="AE42" s="2551"/>
      <c r="AF42" s="2551"/>
      <c r="AG42" s="2551"/>
      <c r="AH42" s="2551"/>
      <c r="AI42" s="2551"/>
      <c r="AJ42" s="2551"/>
      <c r="AK42" s="2551"/>
      <c r="AL42" s="2551"/>
      <c r="AM42" s="1519"/>
      <c r="AN42" s="1519"/>
    </row>
    <row r="43" spans="1:40" ht="17.25" customHeight="1"/>
  </sheetData>
  <mergeCells count="29">
    <mergeCell ref="A42:AL42"/>
    <mergeCell ref="A5:B5"/>
    <mergeCell ref="A6:B6"/>
    <mergeCell ref="E18:F18"/>
    <mergeCell ref="K18:L18"/>
    <mergeCell ref="C22:H22"/>
    <mergeCell ref="I22:N22"/>
    <mergeCell ref="A23:B23"/>
    <mergeCell ref="Q18:R18"/>
    <mergeCell ref="Q36:R36"/>
    <mergeCell ref="A24:B24"/>
    <mergeCell ref="Q37:R37"/>
    <mergeCell ref="Q19:R19"/>
    <mergeCell ref="O22:T22"/>
    <mergeCell ref="E36:F36"/>
    <mergeCell ref="K36:L36"/>
    <mergeCell ref="E19:F19"/>
    <mergeCell ref="K19:L19"/>
    <mergeCell ref="K37:L37"/>
    <mergeCell ref="A1:T1"/>
    <mergeCell ref="A2:T2"/>
    <mergeCell ref="C4:H4"/>
    <mergeCell ref="I4:N4"/>
    <mergeCell ref="O4:T4"/>
    <mergeCell ref="E37:F37"/>
    <mergeCell ref="O21:T21"/>
    <mergeCell ref="C21:N21"/>
    <mergeCell ref="O3:T3"/>
    <mergeCell ref="C3:N3"/>
  </mergeCells>
  <printOptions horizontalCentered="1"/>
  <pageMargins left="0.31496062992125984" right="0.31496062992125984" top="0.39370078740157483" bottom="0.39370078740157483" header="0.19685039370078741" footer="0.19685039370078741"/>
  <pageSetup scale="43" orientation="landscape" r:id="rId1"/>
  <headerFooter alignWithMargins="0">
    <oddFooter>&amp;L&amp;"MetaBookLF-Roman,Italique"&amp;16National Bank of Canada - Supplementary Regulatory Capital Disclosure&amp;R&amp;"MetaBookLF-Roman,Italique"&amp;16page &amp;P</oddFooter>
  </headerFooter>
  <drawing r:id="rId2"/>
  <legacyDrawing r:id="rId3"/>
  <oleObjects>
    <mc:AlternateContent xmlns:mc="http://schemas.openxmlformats.org/markup-compatibility/2006">
      <mc:Choice Requires="x14">
        <oleObject progId="Word.Document.8" shapeId="722946" r:id="rId4">
          <objectPr defaultSize="0" autoPict="0" r:id="rId5">
            <anchor moveWithCells="1">
              <from>
                <xdr:col>0</xdr:col>
                <xdr:colOff>66675</xdr:colOff>
                <xdr:row>0</xdr:row>
                <xdr:rowOff>114300</xdr:rowOff>
              </from>
              <to>
                <xdr:col>0</xdr:col>
                <xdr:colOff>361950</xdr:colOff>
                <xdr:row>2</xdr:row>
                <xdr:rowOff>114300</xdr:rowOff>
              </to>
            </anchor>
          </objectPr>
        </oleObject>
      </mc:Choice>
      <mc:Fallback>
        <oleObject progId="Word.Document.8" shapeId="722946" r:id="rId4"/>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0">
    <tabColor rgb="FFFFFF00"/>
  </sheetPr>
  <dimension ref="A1:S69"/>
  <sheetViews>
    <sheetView showGridLines="0" showZeros="0" view="pageBreakPreview" zoomScale="75" zoomScaleNormal="75" zoomScaleSheetLayoutView="75" workbookViewId="0">
      <selection activeCell="C8" sqref="C8"/>
    </sheetView>
  </sheetViews>
  <sheetFormatPr defaultColWidth="8.88671875" defaultRowHeight="15"/>
  <cols>
    <col min="1" max="1" width="3.33203125" style="220" customWidth="1"/>
    <col min="2" max="2" width="16.44140625" style="220" customWidth="1"/>
    <col min="3" max="3" width="34.21875" style="220" customWidth="1"/>
    <col min="4" max="7" width="31.109375" style="220" customWidth="1"/>
    <col min="8" max="8" width="13.6640625" style="220" customWidth="1"/>
    <col min="9" max="10" width="15.88671875" style="220" customWidth="1"/>
    <col min="11" max="11" width="13.6640625" style="220" customWidth="1"/>
    <col min="12" max="12" width="15.88671875" style="220" customWidth="1"/>
    <col min="13" max="13" width="13.33203125" style="220" bestFit="1" customWidth="1"/>
    <col min="14" max="14" width="13.5546875" style="220" bestFit="1" customWidth="1"/>
    <col min="15" max="15" width="14.77734375" style="220" customWidth="1"/>
    <col min="16" max="18" width="13.88671875" style="220" customWidth="1"/>
    <col min="19" max="259" width="8.88671875" style="220"/>
    <col min="260" max="260" width="3.33203125" style="220" customWidth="1"/>
    <col min="261" max="261" width="11.21875" style="220" customWidth="1"/>
    <col min="262" max="262" width="33" style="220" customWidth="1"/>
    <col min="263" max="274" width="13.88671875" style="220" customWidth="1"/>
    <col min="275" max="515" width="8.88671875" style="220"/>
    <col min="516" max="516" width="3.33203125" style="220" customWidth="1"/>
    <col min="517" max="517" width="11.21875" style="220" customWidth="1"/>
    <col min="518" max="518" width="33" style="220" customWidth="1"/>
    <col min="519" max="530" width="13.88671875" style="220" customWidth="1"/>
    <col min="531" max="771" width="8.88671875" style="220"/>
    <col min="772" max="772" width="3.33203125" style="220" customWidth="1"/>
    <col min="773" max="773" width="11.21875" style="220" customWidth="1"/>
    <col min="774" max="774" width="33" style="220" customWidth="1"/>
    <col min="775" max="786" width="13.88671875" style="220" customWidth="1"/>
    <col min="787" max="1027" width="8.88671875" style="220"/>
    <col min="1028" max="1028" width="3.33203125" style="220" customWidth="1"/>
    <col min="1029" max="1029" width="11.21875" style="220" customWidth="1"/>
    <col min="1030" max="1030" width="33" style="220" customWidth="1"/>
    <col min="1031" max="1042" width="13.88671875" style="220" customWidth="1"/>
    <col min="1043" max="1283" width="8.88671875" style="220"/>
    <col min="1284" max="1284" width="3.33203125" style="220" customWidth="1"/>
    <col min="1285" max="1285" width="11.21875" style="220" customWidth="1"/>
    <col min="1286" max="1286" width="33" style="220" customWidth="1"/>
    <col min="1287" max="1298" width="13.88671875" style="220" customWidth="1"/>
    <col min="1299" max="1539" width="8.88671875" style="220"/>
    <col min="1540" max="1540" width="3.33203125" style="220" customWidth="1"/>
    <col min="1541" max="1541" width="11.21875" style="220" customWidth="1"/>
    <col min="1542" max="1542" width="33" style="220" customWidth="1"/>
    <col min="1543" max="1554" width="13.88671875" style="220" customWidth="1"/>
    <col min="1555" max="1795" width="8.88671875" style="220"/>
    <col min="1796" max="1796" width="3.33203125" style="220" customWidth="1"/>
    <col min="1797" max="1797" width="11.21875" style="220" customWidth="1"/>
    <col min="1798" max="1798" width="33" style="220" customWidth="1"/>
    <col min="1799" max="1810" width="13.88671875" style="220" customWidth="1"/>
    <col min="1811" max="2051" width="8.88671875" style="220"/>
    <col min="2052" max="2052" width="3.33203125" style="220" customWidth="1"/>
    <col min="2053" max="2053" width="11.21875" style="220" customWidth="1"/>
    <col min="2054" max="2054" width="33" style="220" customWidth="1"/>
    <col min="2055" max="2066" width="13.88671875" style="220" customWidth="1"/>
    <col min="2067" max="2307" width="8.88671875" style="220"/>
    <col min="2308" max="2308" width="3.33203125" style="220" customWidth="1"/>
    <col min="2309" max="2309" width="11.21875" style="220" customWidth="1"/>
    <col min="2310" max="2310" width="33" style="220" customWidth="1"/>
    <col min="2311" max="2322" width="13.88671875" style="220" customWidth="1"/>
    <col min="2323" max="2563" width="8.88671875" style="220"/>
    <col min="2564" max="2564" width="3.33203125" style="220" customWidth="1"/>
    <col min="2565" max="2565" width="11.21875" style="220" customWidth="1"/>
    <col min="2566" max="2566" width="33" style="220" customWidth="1"/>
    <col min="2567" max="2578" width="13.88671875" style="220" customWidth="1"/>
    <col min="2579" max="2819" width="8.88671875" style="220"/>
    <col min="2820" max="2820" width="3.33203125" style="220" customWidth="1"/>
    <col min="2821" max="2821" width="11.21875" style="220" customWidth="1"/>
    <col min="2822" max="2822" width="33" style="220" customWidth="1"/>
    <col min="2823" max="2834" width="13.88671875" style="220" customWidth="1"/>
    <col min="2835" max="3075" width="8.88671875" style="220"/>
    <col min="3076" max="3076" width="3.33203125" style="220" customWidth="1"/>
    <col min="3077" max="3077" width="11.21875" style="220" customWidth="1"/>
    <col min="3078" max="3078" width="33" style="220" customWidth="1"/>
    <col min="3079" max="3090" width="13.88671875" style="220" customWidth="1"/>
    <col min="3091" max="3331" width="8.88671875" style="220"/>
    <col min="3332" max="3332" width="3.33203125" style="220" customWidth="1"/>
    <col min="3333" max="3333" width="11.21875" style="220" customWidth="1"/>
    <col min="3334" max="3334" width="33" style="220" customWidth="1"/>
    <col min="3335" max="3346" width="13.88671875" style="220" customWidth="1"/>
    <col min="3347" max="3587" width="8.88671875" style="220"/>
    <col min="3588" max="3588" width="3.33203125" style="220" customWidth="1"/>
    <col min="3589" max="3589" width="11.21875" style="220" customWidth="1"/>
    <col min="3590" max="3590" width="33" style="220" customWidth="1"/>
    <col min="3591" max="3602" width="13.88671875" style="220" customWidth="1"/>
    <col min="3603" max="3843" width="8.88671875" style="220"/>
    <col min="3844" max="3844" width="3.33203125" style="220" customWidth="1"/>
    <col min="3845" max="3845" width="11.21875" style="220" customWidth="1"/>
    <col min="3846" max="3846" width="33" style="220" customWidth="1"/>
    <col min="3847" max="3858" width="13.88671875" style="220" customWidth="1"/>
    <col min="3859" max="4099" width="8.88671875" style="220"/>
    <col min="4100" max="4100" width="3.33203125" style="220" customWidth="1"/>
    <col min="4101" max="4101" width="11.21875" style="220" customWidth="1"/>
    <col min="4102" max="4102" width="33" style="220" customWidth="1"/>
    <col min="4103" max="4114" width="13.88671875" style="220" customWidth="1"/>
    <col min="4115" max="4355" width="8.88671875" style="220"/>
    <col min="4356" max="4356" width="3.33203125" style="220" customWidth="1"/>
    <col min="4357" max="4357" width="11.21875" style="220" customWidth="1"/>
    <col min="4358" max="4358" width="33" style="220" customWidth="1"/>
    <col min="4359" max="4370" width="13.88671875" style="220" customWidth="1"/>
    <col min="4371" max="4611" width="8.88671875" style="220"/>
    <col min="4612" max="4612" width="3.33203125" style="220" customWidth="1"/>
    <col min="4613" max="4613" width="11.21875" style="220" customWidth="1"/>
    <col min="4614" max="4614" width="33" style="220" customWidth="1"/>
    <col min="4615" max="4626" width="13.88671875" style="220" customWidth="1"/>
    <col min="4627" max="4867" width="8.88671875" style="220"/>
    <col min="4868" max="4868" width="3.33203125" style="220" customWidth="1"/>
    <col min="4869" max="4869" width="11.21875" style="220" customWidth="1"/>
    <col min="4870" max="4870" width="33" style="220" customWidth="1"/>
    <col min="4871" max="4882" width="13.88671875" style="220" customWidth="1"/>
    <col min="4883" max="5123" width="8.88671875" style="220"/>
    <col min="5124" max="5124" width="3.33203125" style="220" customWidth="1"/>
    <col min="5125" max="5125" width="11.21875" style="220" customWidth="1"/>
    <col min="5126" max="5126" width="33" style="220" customWidth="1"/>
    <col min="5127" max="5138" width="13.88671875" style="220" customWidth="1"/>
    <col min="5139" max="5379" width="8.88671875" style="220"/>
    <col min="5380" max="5380" width="3.33203125" style="220" customWidth="1"/>
    <col min="5381" max="5381" width="11.21875" style="220" customWidth="1"/>
    <col min="5382" max="5382" width="33" style="220" customWidth="1"/>
    <col min="5383" max="5394" width="13.88671875" style="220" customWidth="1"/>
    <col min="5395" max="5635" width="8.88671875" style="220"/>
    <col min="5636" max="5636" width="3.33203125" style="220" customWidth="1"/>
    <col min="5637" max="5637" width="11.21875" style="220" customWidth="1"/>
    <col min="5638" max="5638" width="33" style="220" customWidth="1"/>
    <col min="5639" max="5650" width="13.88671875" style="220" customWidth="1"/>
    <col min="5651" max="5891" width="8.88671875" style="220"/>
    <col min="5892" max="5892" width="3.33203125" style="220" customWidth="1"/>
    <col min="5893" max="5893" width="11.21875" style="220" customWidth="1"/>
    <col min="5894" max="5894" width="33" style="220" customWidth="1"/>
    <col min="5895" max="5906" width="13.88671875" style="220" customWidth="1"/>
    <col min="5907" max="6147" width="8.88671875" style="220"/>
    <col min="6148" max="6148" width="3.33203125" style="220" customWidth="1"/>
    <col min="6149" max="6149" width="11.21875" style="220" customWidth="1"/>
    <col min="6150" max="6150" width="33" style="220" customWidth="1"/>
    <col min="6151" max="6162" width="13.88671875" style="220" customWidth="1"/>
    <col min="6163" max="6403" width="8.88671875" style="220"/>
    <col min="6404" max="6404" width="3.33203125" style="220" customWidth="1"/>
    <col min="6405" max="6405" width="11.21875" style="220" customWidth="1"/>
    <col min="6406" max="6406" width="33" style="220" customWidth="1"/>
    <col min="6407" max="6418" width="13.88671875" style="220" customWidth="1"/>
    <col min="6419" max="6659" width="8.88671875" style="220"/>
    <col min="6660" max="6660" width="3.33203125" style="220" customWidth="1"/>
    <col min="6661" max="6661" width="11.21875" style="220" customWidth="1"/>
    <col min="6662" max="6662" width="33" style="220" customWidth="1"/>
    <col min="6663" max="6674" width="13.88671875" style="220" customWidth="1"/>
    <col min="6675" max="6915" width="8.88671875" style="220"/>
    <col min="6916" max="6916" width="3.33203125" style="220" customWidth="1"/>
    <col min="6917" max="6917" width="11.21875" style="220" customWidth="1"/>
    <col min="6918" max="6918" width="33" style="220" customWidth="1"/>
    <col min="6919" max="6930" width="13.88671875" style="220" customWidth="1"/>
    <col min="6931" max="7171" width="8.88671875" style="220"/>
    <col min="7172" max="7172" width="3.33203125" style="220" customWidth="1"/>
    <col min="7173" max="7173" width="11.21875" style="220" customWidth="1"/>
    <col min="7174" max="7174" width="33" style="220" customWidth="1"/>
    <col min="7175" max="7186" width="13.88671875" style="220" customWidth="1"/>
    <col min="7187" max="7427" width="8.88671875" style="220"/>
    <col min="7428" max="7428" width="3.33203125" style="220" customWidth="1"/>
    <col min="7429" max="7429" width="11.21875" style="220" customWidth="1"/>
    <col min="7430" max="7430" width="33" style="220" customWidth="1"/>
    <col min="7431" max="7442" width="13.88671875" style="220" customWidth="1"/>
    <col min="7443" max="7683" width="8.88671875" style="220"/>
    <col min="7684" max="7684" width="3.33203125" style="220" customWidth="1"/>
    <col min="7685" max="7685" width="11.21875" style="220" customWidth="1"/>
    <col min="7686" max="7686" width="33" style="220" customWidth="1"/>
    <col min="7687" max="7698" width="13.88671875" style="220" customWidth="1"/>
    <col min="7699" max="7939" width="8.88671875" style="220"/>
    <col min="7940" max="7940" width="3.33203125" style="220" customWidth="1"/>
    <col min="7941" max="7941" width="11.21875" style="220" customWidth="1"/>
    <col min="7942" max="7942" width="33" style="220" customWidth="1"/>
    <col min="7943" max="7954" width="13.88671875" style="220" customWidth="1"/>
    <col min="7955" max="8195" width="8.88671875" style="220"/>
    <col min="8196" max="8196" width="3.33203125" style="220" customWidth="1"/>
    <col min="8197" max="8197" width="11.21875" style="220" customWidth="1"/>
    <col min="8198" max="8198" width="33" style="220" customWidth="1"/>
    <col min="8199" max="8210" width="13.88671875" style="220" customWidth="1"/>
    <col min="8211" max="8451" width="8.88671875" style="220"/>
    <col min="8452" max="8452" width="3.33203125" style="220" customWidth="1"/>
    <col min="8453" max="8453" width="11.21875" style="220" customWidth="1"/>
    <col min="8454" max="8454" width="33" style="220" customWidth="1"/>
    <col min="8455" max="8466" width="13.88671875" style="220" customWidth="1"/>
    <col min="8467" max="8707" width="8.88671875" style="220"/>
    <col min="8708" max="8708" width="3.33203125" style="220" customWidth="1"/>
    <col min="8709" max="8709" width="11.21875" style="220" customWidth="1"/>
    <col min="8710" max="8710" width="33" style="220" customWidth="1"/>
    <col min="8711" max="8722" width="13.88671875" style="220" customWidth="1"/>
    <col min="8723" max="8963" width="8.88671875" style="220"/>
    <col min="8964" max="8964" width="3.33203125" style="220" customWidth="1"/>
    <col min="8965" max="8965" width="11.21875" style="220" customWidth="1"/>
    <col min="8966" max="8966" width="33" style="220" customWidth="1"/>
    <col min="8967" max="8978" width="13.88671875" style="220" customWidth="1"/>
    <col min="8979" max="9219" width="8.88671875" style="220"/>
    <col min="9220" max="9220" width="3.33203125" style="220" customWidth="1"/>
    <col min="9221" max="9221" width="11.21875" style="220" customWidth="1"/>
    <col min="9222" max="9222" width="33" style="220" customWidth="1"/>
    <col min="9223" max="9234" width="13.88671875" style="220" customWidth="1"/>
    <col min="9235" max="9475" width="8.88671875" style="220"/>
    <col min="9476" max="9476" width="3.33203125" style="220" customWidth="1"/>
    <col min="9477" max="9477" width="11.21875" style="220" customWidth="1"/>
    <col min="9478" max="9478" width="33" style="220" customWidth="1"/>
    <col min="9479" max="9490" width="13.88671875" style="220" customWidth="1"/>
    <col min="9491" max="9731" width="8.88671875" style="220"/>
    <col min="9732" max="9732" width="3.33203125" style="220" customWidth="1"/>
    <col min="9733" max="9733" width="11.21875" style="220" customWidth="1"/>
    <col min="9734" max="9734" width="33" style="220" customWidth="1"/>
    <col min="9735" max="9746" width="13.88671875" style="220" customWidth="1"/>
    <col min="9747" max="9987" width="8.88671875" style="220"/>
    <col min="9988" max="9988" width="3.33203125" style="220" customWidth="1"/>
    <col min="9989" max="9989" width="11.21875" style="220" customWidth="1"/>
    <col min="9990" max="9990" width="33" style="220" customWidth="1"/>
    <col min="9991" max="10002" width="13.88671875" style="220" customWidth="1"/>
    <col min="10003" max="10243" width="8.88671875" style="220"/>
    <col min="10244" max="10244" width="3.33203125" style="220" customWidth="1"/>
    <col min="10245" max="10245" width="11.21875" style="220" customWidth="1"/>
    <col min="10246" max="10246" width="33" style="220" customWidth="1"/>
    <col min="10247" max="10258" width="13.88671875" style="220" customWidth="1"/>
    <col min="10259" max="10499" width="8.88671875" style="220"/>
    <col min="10500" max="10500" width="3.33203125" style="220" customWidth="1"/>
    <col min="10501" max="10501" width="11.21875" style="220" customWidth="1"/>
    <col min="10502" max="10502" width="33" style="220" customWidth="1"/>
    <col min="10503" max="10514" width="13.88671875" style="220" customWidth="1"/>
    <col min="10515" max="10755" width="8.88671875" style="220"/>
    <col min="10756" max="10756" width="3.33203125" style="220" customWidth="1"/>
    <col min="10757" max="10757" width="11.21875" style="220" customWidth="1"/>
    <col min="10758" max="10758" width="33" style="220" customWidth="1"/>
    <col min="10759" max="10770" width="13.88671875" style="220" customWidth="1"/>
    <col min="10771" max="11011" width="8.88671875" style="220"/>
    <col min="11012" max="11012" width="3.33203125" style="220" customWidth="1"/>
    <col min="11013" max="11013" width="11.21875" style="220" customWidth="1"/>
    <col min="11014" max="11014" width="33" style="220" customWidth="1"/>
    <col min="11015" max="11026" width="13.88671875" style="220" customWidth="1"/>
    <col min="11027" max="11267" width="8.88671875" style="220"/>
    <col min="11268" max="11268" width="3.33203125" style="220" customWidth="1"/>
    <col min="11269" max="11269" width="11.21875" style="220" customWidth="1"/>
    <col min="11270" max="11270" width="33" style="220" customWidth="1"/>
    <col min="11271" max="11282" width="13.88671875" style="220" customWidth="1"/>
    <col min="11283" max="11523" width="8.88671875" style="220"/>
    <col min="11524" max="11524" width="3.33203125" style="220" customWidth="1"/>
    <col min="11525" max="11525" width="11.21875" style="220" customWidth="1"/>
    <col min="11526" max="11526" width="33" style="220" customWidth="1"/>
    <col min="11527" max="11538" width="13.88671875" style="220" customWidth="1"/>
    <col min="11539" max="11779" width="8.88671875" style="220"/>
    <col min="11780" max="11780" width="3.33203125" style="220" customWidth="1"/>
    <col min="11781" max="11781" width="11.21875" style="220" customWidth="1"/>
    <col min="11782" max="11782" width="33" style="220" customWidth="1"/>
    <col min="11783" max="11794" width="13.88671875" style="220" customWidth="1"/>
    <col min="11795" max="12035" width="8.88671875" style="220"/>
    <col min="12036" max="12036" width="3.33203125" style="220" customWidth="1"/>
    <col min="12037" max="12037" width="11.21875" style="220" customWidth="1"/>
    <col min="12038" max="12038" width="33" style="220" customWidth="1"/>
    <col min="12039" max="12050" width="13.88671875" style="220" customWidth="1"/>
    <col min="12051" max="12291" width="8.88671875" style="220"/>
    <col min="12292" max="12292" width="3.33203125" style="220" customWidth="1"/>
    <col min="12293" max="12293" width="11.21875" style="220" customWidth="1"/>
    <col min="12294" max="12294" width="33" style="220" customWidth="1"/>
    <col min="12295" max="12306" width="13.88671875" style="220" customWidth="1"/>
    <col min="12307" max="12547" width="8.88671875" style="220"/>
    <col min="12548" max="12548" width="3.33203125" style="220" customWidth="1"/>
    <col min="12549" max="12549" width="11.21875" style="220" customWidth="1"/>
    <col min="12550" max="12550" width="33" style="220" customWidth="1"/>
    <col min="12551" max="12562" width="13.88671875" style="220" customWidth="1"/>
    <col min="12563" max="12803" width="8.88671875" style="220"/>
    <col min="12804" max="12804" width="3.33203125" style="220" customWidth="1"/>
    <col min="12805" max="12805" width="11.21875" style="220" customWidth="1"/>
    <col min="12806" max="12806" width="33" style="220" customWidth="1"/>
    <col min="12807" max="12818" width="13.88671875" style="220" customWidth="1"/>
    <col min="12819" max="13059" width="8.88671875" style="220"/>
    <col min="13060" max="13060" width="3.33203125" style="220" customWidth="1"/>
    <col min="13061" max="13061" width="11.21875" style="220" customWidth="1"/>
    <col min="13062" max="13062" width="33" style="220" customWidth="1"/>
    <col min="13063" max="13074" width="13.88671875" style="220" customWidth="1"/>
    <col min="13075" max="13315" width="8.88671875" style="220"/>
    <col min="13316" max="13316" width="3.33203125" style="220" customWidth="1"/>
    <col min="13317" max="13317" width="11.21875" style="220" customWidth="1"/>
    <col min="13318" max="13318" width="33" style="220" customWidth="1"/>
    <col min="13319" max="13330" width="13.88671875" style="220" customWidth="1"/>
    <col min="13331" max="13571" width="8.88671875" style="220"/>
    <col min="13572" max="13572" width="3.33203125" style="220" customWidth="1"/>
    <col min="13573" max="13573" width="11.21875" style="220" customWidth="1"/>
    <col min="13574" max="13574" width="33" style="220" customWidth="1"/>
    <col min="13575" max="13586" width="13.88671875" style="220" customWidth="1"/>
    <col min="13587" max="13827" width="8.88671875" style="220"/>
    <col min="13828" max="13828" width="3.33203125" style="220" customWidth="1"/>
    <col min="13829" max="13829" width="11.21875" style="220" customWidth="1"/>
    <col min="13830" max="13830" width="33" style="220" customWidth="1"/>
    <col min="13831" max="13842" width="13.88671875" style="220" customWidth="1"/>
    <col min="13843" max="14083" width="8.88671875" style="220"/>
    <col min="14084" max="14084" width="3.33203125" style="220" customWidth="1"/>
    <col min="14085" max="14085" width="11.21875" style="220" customWidth="1"/>
    <col min="14086" max="14086" width="33" style="220" customWidth="1"/>
    <col min="14087" max="14098" width="13.88671875" style="220" customWidth="1"/>
    <col min="14099" max="14339" width="8.88671875" style="220"/>
    <col min="14340" max="14340" width="3.33203125" style="220" customWidth="1"/>
    <col min="14341" max="14341" width="11.21875" style="220" customWidth="1"/>
    <col min="14342" max="14342" width="33" style="220" customWidth="1"/>
    <col min="14343" max="14354" width="13.88671875" style="220" customWidth="1"/>
    <col min="14355" max="14595" width="8.88671875" style="220"/>
    <col min="14596" max="14596" width="3.33203125" style="220" customWidth="1"/>
    <col min="14597" max="14597" width="11.21875" style="220" customWidth="1"/>
    <col min="14598" max="14598" width="33" style="220" customWidth="1"/>
    <col min="14599" max="14610" width="13.88671875" style="220" customWidth="1"/>
    <col min="14611" max="14851" width="8.88671875" style="220"/>
    <col min="14852" max="14852" width="3.33203125" style="220" customWidth="1"/>
    <col min="14853" max="14853" width="11.21875" style="220" customWidth="1"/>
    <col min="14854" max="14854" width="33" style="220" customWidth="1"/>
    <col min="14855" max="14866" width="13.88671875" style="220" customWidth="1"/>
    <col min="14867" max="15107" width="8.88671875" style="220"/>
    <col min="15108" max="15108" width="3.33203125" style="220" customWidth="1"/>
    <col min="15109" max="15109" width="11.21875" style="220" customWidth="1"/>
    <col min="15110" max="15110" width="33" style="220" customWidth="1"/>
    <col min="15111" max="15122" width="13.88671875" style="220" customWidth="1"/>
    <col min="15123" max="15363" width="8.88671875" style="220"/>
    <col min="15364" max="15364" width="3.33203125" style="220" customWidth="1"/>
    <col min="15365" max="15365" width="11.21875" style="220" customWidth="1"/>
    <col min="15366" max="15366" width="33" style="220" customWidth="1"/>
    <col min="15367" max="15378" width="13.88671875" style="220" customWidth="1"/>
    <col min="15379" max="15619" width="8.88671875" style="220"/>
    <col min="15620" max="15620" width="3.33203125" style="220" customWidth="1"/>
    <col min="15621" max="15621" width="11.21875" style="220" customWidth="1"/>
    <col min="15622" max="15622" width="33" style="220" customWidth="1"/>
    <col min="15623" max="15634" width="13.88671875" style="220" customWidth="1"/>
    <col min="15635" max="15875" width="8.88671875" style="220"/>
    <col min="15876" max="15876" width="3.33203125" style="220" customWidth="1"/>
    <col min="15877" max="15877" width="11.21875" style="220" customWidth="1"/>
    <col min="15878" max="15878" width="33" style="220" customWidth="1"/>
    <col min="15879" max="15890" width="13.88671875" style="220" customWidth="1"/>
    <col min="15891" max="16131" width="8.88671875" style="220"/>
    <col min="16132" max="16132" width="3.33203125" style="220" customWidth="1"/>
    <col min="16133" max="16133" width="11.21875" style="220" customWidth="1"/>
    <col min="16134" max="16134" width="33" style="220" customWidth="1"/>
    <col min="16135" max="16146" width="13.88671875" style="220" customWidth="1"/>
    <col min="16147" max="16384" width="8.88671875" style="220"/>
  </cols>
  <sheetData>
    <row r="1" spans="1:19" ht="30">
      <c r="A1" s="2491" t="s">
        <v>714</v>
      </c>
      <c r="B1" s="2491"/>
      <c r="C1" s="2491"/>
      <c r="D1" s="2491"/>
      <c r="E1" s="2491"/>
      <c r="F1" s="2491"/>
      <c r="G1" s="2491"/>
      <c r="H1" s="935"/>
      <c r="I1" s="935"/>
      <c r="J1" s="935"/>
      <c r="K1" s="935"/>
      <c r="L1" s="935"/>
      <c r="M1" s="934"/>
      <c r="N1" s="934"/>
      <c r="O1" s="934"/>
      <c r="P1" s="931"/>
      <c r="Q1" s="935"/>
      <c r="R1" s="935"/>
      <c r="S1" s="388"/>
    </row>
    <row r="2" spans="1:19" ht="12" customHeight="1" thickBot="1">
      <c r="A2" s="931"/>
      <c r="B2" s="931"/>
      <c r="C2" s="931"/>
      <c r="D2" s="931"/>
      <c r="E2" s="931"/>
      <c r="F2" s="931"/>
      <c r="G2" s="931"/>
      <c r="H2" s="931"/>
      <c r="I2" s="931"/>
      <c r="J2" s="931"/>
      <c r="K2" s="931"/>
      <c r="L2" s="931"/>
      <c r="M2" s="931"/>
      <c r="N2" s="931"/>
      <c r="O2" s="931"/>
      <c r="P2" s="931"/>
      <c r="Q2" s="935"/>
      <c r="R2" s="935"/>
      <c r="S2" s="388"/>
    </row>
    <row r="3" spans="1:19" s="1003" customFormat="1" ht="18" customHeight="1" thickBot="1">
      <c r="A3" s="2561"/>
      <c r="B3" s="2561"/>
      <c r="C3" s="2562"/>
      <c r="D3" s="2563">
        <v>2014</v>
      </c>
      <c r="E3" s="2564"/>
      <c r="F3" s="2564"/>
      <c r="G3" s="2565"/>
    </row>
    <row r="4" spans="1:19" s="1006" customFormat="1" ht="15.75" thickBot="1">
      <c r="A4" s="2560" t="s">
        <v>171</v>
      </c>
      <c r="B4" s="2560"/>
      <c r="C4" s="2560"/>
      <c r="D4" s="1004" t="s">
        <v>1</v>
      </c>
      <c r="E4" s="1004" t="s">
        <v>2</v>
      </c>
      <c r="F4" s="1004" t="s">
        <v>3</v>
      </c>
      <c r="G4" s="1005" t="s">
        <v>700</v>
      </c>
    </row>
    <row r="5" spans="1:19" s="1006" customFormat="1">
      <c r="A5" s="1007" t="s">
        <v>52</v>
      </c>
      <c r="B5" s="1008"/>
      <c r="C5" s="1008"/>
      <c r="D5" s="1009"/>
      <c r="E5" s="1009"/>
      <c r="F5" s="1009"/>
      <c r="G5" s="1010"/>
    </row>
    <row r="6" spans="1:19" s="1006" customFormat="1" ht="17.25">
      <c r="A6" s="1011"/>
      <c r="B6" s="1012" t="s">
        <v>701</v>
      </c>
      <c r="C6" s="1013"/>
      <c r="D6" s="1014">
        <v>40742.863075770001</v>
      </c>
      <c r="E6" s="1014">
        <v>40286</v>
      </c>
      <c r="F6" s="1014">
        <v>39000</v>
      </c>
      <c r="G6" s="1015">
        <v>38855</v>
      </c>
    </row>
    <row r="7" spans="1:19" s="1006" customFormat="1" ht="17.25">
      <c r="A7" s="1011"/>
      <c r="B7" s="1012" t="s">
        <v>702</v>
      </c>
      <c r="C7" s="1013"/>
      <c r="D7" s="1014">
        <v>5027</v>
      </c>
      <c r="E7" s="1014">
        <v>4992</v>
      </c>
      <c r="F7" s="1014">
        <v>4610</v>
      </c>
      <c r="G7" s="1015">
        <v>4502</v>
      </c>
    </row>
    <row r="8" spans="1:19" s="1006" customFormat="1" ht="17.25">
      <c r="A8" s="1011"/>
      <c r="B8" s="1012" t="s">
        <v>703</v>
      </c>
      <c r="C8" s="1013"/>
      <c r="D8" s="1014">
        <v>12275.550407320001</v>
      </c>
      <c r="E8" s="1014">
        <v>12209</v>
      </c>
      <c r="F8" s="1014">
        <v>12390</v>
      </c>
      <c r="G8" s="1015">
        <v>12021</v>
      </c>
    </row>
    <row r="9" spans="1:19" s="1006" customFormat="1" ht="17.25">
      <c r="A9" s="1011"/>
      <c r="B9" s="1012" t="s">
        <v>704</v>
      </c>
      <c r="C9" s="1013"/>
      <c r="D9" s="1014">
        <v>101119</v>
      </c>
      <c r="E9" s="1014">
        <v>101038</v>
      </c>
      <c r="F9" s="1014">
        <v>101248</v>
      </c>
      <c r="G9" s="1015">
        <v>101864</v>
      </c>
    </row>
    <row r="10" spans="1:19" s="1006" customFormat="1">
      <c r="A10" s="1016"/>
      <c r="B10" s="1017"/>
      <c r="C10" s="1017"/>
      <c r="D10" s="1018">
        <f>SUM(D6:D9)</f>
        <v>159164.41348309</v>
      </c>
      <c r="E10" s="1018">
        <f>SUM(E6:E9)</f>
        <v>158525</v>
      </c>
      <c r="F10" s="1018">
        <f>SUM(F6:F9)</f>
        <v>157248</v>
      </c>
      <c r="G10" s="1019">
        <f>SUM(G6:G9)</f>
        <v>157242</v>
      </c>
    </row>
    <row r="11" spans="1:19" s="1006" customFormat="1">
      <c r="A11" s="1020" t="s">
        <v>55</v>
      </c>
      <c r="B11" s="1013"/>
      <c r="C11" s="1013"/>
      <c r="D11" s="1021"/>
      <c r="E11" s="1021"/>
      <c r="F11" s="1021"/>
      <c r="G11" s="1022"/>
    </row>
    <row r="12" spans="1:19" s="1006" customFormat="1" ht="17.25">
      <c r="A12" s="1011"/>
      <c r="B12" s="1012" t="s">
        <v>701</v>
      </c>
      <c r="C12" s="1013"/>
      <c r="D12" s="1014">
        <v>107.13692423000001</v>
      </c>
      <c r="E12" s="1014">
        <v>102</v>
      </c>
      <c r="F12" s="1014">
        <v>99</v>
      </c>
      <c r="G12" s="1015">
        <v>94</v>
      </c>
    </row>
    <row r="13" spans="1:19" s="1006" customFormat="1" ht="17.25">
      <c r="A13" s="1011"/>
      <c r="B13" s="1012" t="s">
        <v>702</v>
      </c>
      <c r="C13" s="1013"/>
      <c r="D13" s="1014">
        <v>0</v>
      </c>
      <c r="E13" s="1014">
        <v>0</v>
      </c>
      <c r="F13" s="1014"/>
      <c r="G13" s="1015"/>
    </row>
    <row r="14" spans="1:19" s="1006" customFormat="1" ht="17.25">
      <c r="A14" s="1011"/>
      <c r="B14" s="1012" t="s">
        <v>703</v>
      </c>
      <c r="C14" s="1013"/>
      <c r="D14" s="1014">
        <v>4.4495926799999994</v>
      </c>
      <c r="E14" s="1014">
        <v>4</v>
      </c>
      <c r="F14" s="1014">
        <v>5</v>
      </c>
      <c r="G14" s="1015">
        <v>4</v>
      </c>
    </row>
    <row r="15" spans="1:19" s="1006" customFormat="1" ht="17.25">
      <c r="A15" s="1011"/>
      <c r="B15" s="1012" t="s">
        <v>704</v>
      </c>
      <c r="C15" s="1013"/>
      <c r="D15" s="1014">
        <v>36228</v>
      </c>
      <c r="E15" s="1014">
        <v>33871</v>
      </c>
      <c r="F15" s="1014">
        <v>29321</v>
      </c>
      <c r="G15" s="1015">
        <v>33760</v>
      </c>
    </row>
    <row r="16" spans="1:19" s="1006" customFormat="1">
      <c r="A16" s="1016"/>
      <c r="B16" s="1017"/>
      <c r="C16" s="1017"/>
      <c r="D16" s="1018">
        <f t="shared" ref="D16:G16" si="0">SUM(D12:D15)</f>
        <v>36339.58651691</v>
      </c>
      <c r="E16" s="1018">
        <f t="shared" si="0"/>
        <v>33977</v>
      </c>
      <c r="F16" s="1018">
        <f t="shared" si="0"/>
        <v>29425</v>
      </c>
      <c r="G16" s="1019">
        <f t="shared" si="0"/>
        <v>33858</v>
      </c>
    </row>
    <row r="17" spans="1:7" s="1006" customFormat="1">
      <c r="A17" s="1020" t="s">
        <v>705</v>
      </c>
      <c r="B17" s="1013"/>
      <c r="C17" s="1013"/>
      <c r="D17" s="1021"/>
      <c r="E17" s="1021"/>
      <c r="F17" s="1021"/>
      <c r="G17" s="1022"/>
    </row>
    <row r="18" spans="1:7" s="1006" customFormat="1" ht="18">
      <c r="A18" s="1023"/>
      <c r="B18" s="1024" t="s">
        <v>706</v>
      </c>
      <c r="C18" s="1025"/>
      <c r="D18" s="1035">
        <v>9379</v>
      </c>
      <c r="E18" s="1035">
        <v>5644</v>
      </c>
      <c r="F18" s="1035">
        <v>5129</v>
      </c>
      <c r="G18" s="1036">
        <v>5107</v>
      </c>
    </row>
    <row r="19" spans="1:7" s="1006" customFormat="1">
      <c r="A19" s="1020" t="s">
        <v>57</v>
      </c>
      <c r="B19" s="1013"/>
      <c r="C19" s="1013"/>
      <c r="D19" s="1026"/>
      <c r="E19" s="1026"/>
      <c r="F19" s="1026"/>
      <c r="G19" s="1027"/>
    </row>
    <row r="20" spans="1:7" s="1006" customFormat="1" ht="17.25">
      <c r="A20" s="1011"/>
      <c r="B20" s="1012" t="s">
        <v>704</v>
      </c>
      <c r="C20" s="1013"/>
      <c r="D20" s="1014">
        <v>1179</v>
      </c>
      <c r="E20" s="1037">
        <v>2114</v>
      </c>
      <c r="F20" s="1037">
        <v>2204</v>
      </c>
      <c r="G20" s="1038">
        <v>431</v>
      </c>
    </row>
    <row r="21" spans="1:7" s="1006" customFormat="1">
      <c r="A21" s="1016"/>
      <c r="B21" s="1017"/>
      <c r="C21" s="1017"/>
      <c r="D21" s="1028"/>
      <c r="E21" s="1028"/>
      <c r="F21" s="1028"/>
      <c r="G21" s="1029"/>
    </row>
    <row r="22" spans="1:7" s="1006" customFormat="1" ht="15.75" thickBot="1">
      <c r="A22" s="1030" t="s">
        <v>5</v>
      </c>
      <c r="B22" s="1031"/>
      <c r="C22" s="1031"/>
      <c r="D22" s="1032">
        <f t="shared" ref="D22" si="1">D10+D16+D18+D20</f>
        <v>206062</v>
      </c>
      <c r="E22" s="1032">
        <f>E10+E16+E18+E20</f>
        <v>200260</v>
      </c>
      <c r="F22" s="1032">
        <f t="shared" ref="F22:G22" si="2">F10+F16+F18+F20</f>
        <v>194006</v>
      </c>
      <c r="G22" s="1033">
        <f t="shared" si="2"/>
        <v>196638</v>
      </c>
    </row>
    <row r="23" spans="1:7" s="1006" customFormat="1" ht="15.75" thickBot="1"/>
    <row r="24" spans="1:7" s="1003" customFormat="1" ht="18" customHeight="1" thickBot="1">
      <c r="A24" s="2561"/>
      <c r="B24" s="2561"/>
      <c r="C24" s="2562"/>
      <c r="D24" s="2563">
        <v>2013</v>
      </c>
      <c r="E24" s="2564"/>
      <c r="F24" s="2564"/>
      <c r="G24" s="2565"/>
    </row>
    <row r="25" spans="1:7" s="1006" customFormat="1" ht="15.75" thickBot="1">
      <c r="A25" s="2560"/>
      <c r="B25" s="2560"/>
      <c r="C25" s="2560"/>
      <c r="D25" s="1004" t="s">
        <v>1</v>
      </c>
      <c r="E25" s="1004" t="s">
        <v>2</v>
      </c>
      <c r="F25" s="1004" t="s">
        <v>3</v>
      </c>
      <c r="G25" s="1005" t="s">
        <v>700</v>
      </c>
    </row>
    <row r="26" spans="1:7" s="1006" customFormat="1">
      <c r="A26" s="1007" t="s">
        <v>52</v>
      </c>
      <c r="B26" s="1008"/>
      <c r="C26" s="1008"/>
      <c r="D26" s="1009"/>
      <c r="E26" s="1009"/>
      <c r="F26" s="1009"/>
      <c r="G26" s="1010"/>
    </row>
    <row r="27" spans="1:7" s="1006" customFormat="1" ht="17.25">
      <c r="A27" s="1011"/>
      <c r="B27" s="1012" t="s">
        <v>701</v>
      </c>
      <c r="C27" s="1013"/>
      <c r="D27" s="1014"/>
      <c r="E27" s="1014"/>
      <c r="F27" s="1014"/>
      <c r="G27" s="1015"/>
    </row>
    <row r="28" spans="1:7" s="1006" customFormat="1" ht="17.25">
      <c r="A28" s="1011"/>
      <c r="B28" s="1012" t="s">
        <v>702</v>
      </c>
      <c r="C28" s="1013"/>
      <c r="D28" s="1014"/>
      <c r="E28" s="1014"/>
      <c r="F28" s="1014"/>
      <c r="G28" s="1015"/>
    </row>
    <row r="29" spans="1:7" s="1006" customFormat="1" ht="17.25">
      <c r="A29" s="1011"/>
      <c r="B29" s="1012" t="s">
        <v>703</v>
      </c>
      <c r="C29" s="1013"/>
      <c r="D29" s="1014"/>
      <c r="E29" s="1014"/>
      <c r="F29" s="1014"/>
      <c r="G29" s="1015"/>
    </row>
    <row r="30" spans="1:7" s="1006" customFormat="1" ht="17.25">
      <c r="A30" s="1011"/>
      <c r="B30" s="1012" t="s">
        <v>704</v>
      </c>
      <c r="C30" s="1013"/>
      <c r="D30" s="1014"/>
      <c r="E30" s="1014"/>
      <c r="F30" s="1014"/>
      <c r="G30" s="1015"/>
    </row>
    <row r="31" spans="1:7" s="1006" customFormat="1">
      <c r="A31" s="1016"/>
      <c r="B31" s="1017"/>
      <c r="C31" s="1017"/>
      <c r="D31" s="1018">
        <f>SUM(D27:D30)</f>
        <v>0</v>
      </c>
      <c r="E31" s="1018">
        <f>SUM(E27:E30)</f>
        <v>0</v>
      </c>
      <c r="F31" s="1018">
        <f>SUM(F27:F30)</f>
        <v>0</v>
      </c>
      <c r="G31" s="1019">
        <f>SUM(G27:G30)</f>
        <v>0</v>
      </c>
    </row>
    <row r="32" spans="1:7" s="1006" customFormat="1">
      <c r="A32" s="1020" t="s">
        <v>55</v>
      </c>
      <c r="B32" s="1013"/>
      <c r="C32" s="1013"/>
      <c r="D32" s="1021"/>
      <c r="E32" s="1021"/>
      <c r="F32" s="1021"/>
      <c r="G32" s="1022"/>
    </row>
    <row r="33" spans="1:7" s="1006" customFormat="1" ht="17.25">
      <c r="A33" s="1011"/>
      <c r="B33" s="1012" t="s">
        <v>701</v>
      </c>
      <c r="C33" s="1013"/>
      <c r="D33" s="1014"/>
      <c r="E33" s="1014"/>
      <c r="F33" s="1014"/>
      <c r="G33" s="1015"/>
    </row>
    <row r="34" spans="1:7" s="1006" customFormat="1" ht="17.25">
      <c r="A34" s="1011"/>
      <c r="B34" s="1012" t="s">
        <v>702</v>
      </c>
      <c r="C34" s="1013"/>
      <c r="D34" s="1014"/>
      <c r="E34" s="1014"/>
      <c r="F34" s="1014"/>
      <c r="G34" s="1015"/>
    </row>
    <row r="35" spans="1:7" s="1006" customFormat="1" ht="17.25">
      <c r="A35" s="1011"/>
      <c r="B35" s="1012" t="s">
        <v>703</v>
      </c>
      <c r="C35" s="1013"/>
      <c r="D35" s="1014"/>
      <c r="E35" s="1014"/>
      <c r="F35" s="1014"/>
      <c r="G35" s="1015"/>
    </row>
    <row r="36" spans="1:7" s="1006" customFormat="1" ht="17.25">
      <c r="A36" s="1011"/>
      <c r="B36" s="1012" t="s">
        <v>704</v>
      </c>
      <c r="C36" s="1013"/>
      <c r="D36" s="1014"/>
      <c r="E36" s="1014"/>
      <c r="F36" s="1014"/>
      <c r="G36" s="1015"/>
    </row>
    <row r="37" spans="1:7" s="1006" customFormat="1">
      <c r="A37" s="1016"/>
      <c r="B37" s="1017"/>
      <c r="C37" s="1017"/>
      <c r="D37" s="1018">
        <f t="shared" ref="D37:G37" si="3">SUM(D33:D36)</f>
        <v>0</v>
      </c>
      <c r="E37" s="1018">
        <f t="shared" si="3"/>
        <v>0</v>
      </c>
      <c r="F37" s="1018">
        <f t="shared" si="3"/>
        <v>0</v>
      </c>
      <c r="G37" s="1019">
        <f t="shared" si="3"/>
        <v>0</v>
      </c>
    </row>
    <row r="38" spans="1:7" s="1006" customFormat="1">
      <c r="A38" s="1020" t="s">
        <v>705</v>
      </c>
      <c r="B38" s="1013"/>
      <c r="C38" s="1013"/>
      <c r="D38" s="1021"/>
      <c r="E38" s="1021"/>
      <c r="F38" s="1021"/>
      <c r="G38" s="1022"/>
    </row>
    <row r="39" spans="1:7" s="1006" customFormat="1" ht="18">
      <c r="A39" s="1023"/>
      <c r="B39" s="1024" t="s">
        <v>706</v>
      </c>
      <c r="C39" s="1025"/>
      <c r="D39" s="1035"/>
      <c r="E39" s="1035"/>
      <c r="F39" s="1035"/>
      <c r="G39" s="1036"/>
    </row>
    <row r="40" spans="1:7" s="1006" customFormat="1">
      <c r="A40" s="1020" t="s">
        <v>57</v>
      </c>
      <c r="B40" s="1013"/>
      <c r="C40" s="1013"/>
      <c r="D40" s="1026"/>
      <c r="E40" s="1026"/>
      <c r="F40" s="1026"/>
      <c r="G40" s="1027"/>
    </row>
    <row r="41" spans="1:7" s="1006" customFormat="1" ht="17.25">
      <c r="A41" s="1011"/>
      <c r="B41" s="1012" t="s">
        <v>704</v>
      </c>
      <c r="C41" s="1013"/>
      <c r="D41" s="1014"/>
      <c r="E41" s="1037"/>
      <c r="F41" s="1037"/>
      <c r="G41" s="1038"/>
    </row>
    <row r="42" spans="1:7" s="1006" customFormat="1">
      <c r="A42" s="1016"/>
      <c r="B42" s="1017"/>
      <c r="C42" s="1017"/>
      <c r="D42" s="1028"/>
      <c r="E42" s="1028"/>
      <c r="F42" s="1028"/>
      <c r="G42" s="1029"/>
    </row>
    <row r="43" spans="1:7" s="1006" customFormat="1" ht="15.75" thickBot="1">
      <c r="A43" s="1030" t="s">
        <v>5</v>
      </c>
      <c r="B43" s="1031"/>
      <c r="C43" s="1031"/>
      <c r="D43" s="1032">
        <f t="shared" ref="D43" si="4">D31+D37+D39+D41</f>
        <v>0</v>
      </c>
      <c r="E43" s="1032">
        <f>E31+E37+E39+E41</f>
        <v>0</v>
      </c>
      <c r="F43" s="1032">
        <f t="shared" ref="F43:G43" si="5">F31+F37+F39+F41</f>
        <v>0</v>
      </c>
      <c r="G43" s="1033">
        <f t="shared" si="5"/>
        <v>0</v>
      </c>
    </row>
    <row r="44" spans="1:7" s="1006" customFormat="1"/>
    <row r="45" spans="1:7" s="1006" customFormat="1">
      <c r="A45" s="307" t="s">
        <v>427</v>
      </c>
      <c r="B45" s="308"/>
      <c r="C45" s="308"/>
      <c r="D45" s="308"/>
      <c r="E45" s="308"/>
    </row>
    <row r="46" spans="1:7" s="1006" customFormat="1">
      <c r="A46" s="307" t="s">
        <v>707</v>
      </c>
      <c r="B46" s="308"/>
      <c r="C46" s="308"/>
      <c r="D46" s="308"/>
      <c r="E46" s="308"/>
    </row>
    <row r="47" spans="1:7" s="1006" customFormat="1">
      <c r="A47" s="1034" t="s">
        <v>708</v>
      </c>
      <c r="B47" s="308"/>
      <c r="C47" s="308"/>
      <c r="D47" s="308"/>
      <c r="E47" s="308"/>
    </row>
    <row r="48" spans="1:7" s="1006" customFormat="1">
      <c r="A48" s="307" t="s">
        <v>709</v>
      </c>
      <c r="B48" s="308"/>
      <c r="C48" s="308"/>
      <c r="D48" s="308"/>
      <c r="E48" s="308"/>
    </row>
    <row r="49" spans="1:18" s="1006" customFormat="1">
      <c r="A49" s="307" t="s">
        <v>710</v>
      </c>
      <c r="B49" s="308"/>
      <c r="C49" s="308"/>
      <c r="D49" s="308"/>
      <c r="E49" s="308"/>
    </row>
    <row r="50" spans="1:18">
      <c r="A50" s="388"/>
      <c r="B50" s="388"/>
      <c r="C50" s="388"/>
      <c r="D50" s="388"/>
      <c r="E50" s="388"/>
      <c r="F50" s="388"/>
      <c r="G50" s="388"/>
      <c r="H50" s="388"/>
      <c r="I50" s="374"/>
      <c r="J50" s="388"/>
      <c r="K50" s="388"/>
      <c r="L50" s="374"/>
      <c r="O50" s="225"/>
      <c r="R50" s="225"/>
    </row>
    <row r="51" spans="1:18">
      <c r="I51" s="225"/>
      <c r="L51" s="225"/>
      <c r="O51" s="225"/>
      <c r="R51" s="225"/>
    </row>
    <row r="52" spans="1:18">
      <c r="I52" s="225"/>
      <c r="L52" s="225"/>
      <c r="O52" s="225"/>
      <c r="R52" s="225"/>
    </row>
    <row r="53" spans="1:18">
      <c r="I53" s="225"/>
      <c r="L53" s="225"/>
      <c r="O53" s="225"/>
      <c r="R53" s="225"/>
    </row>
    <row r="54" spans="1:18">
      <c r="I54" s="225"/>
      <c r="L54" s="225"/>
      <c r="O54" s="225"/>
      <c r="R54" s="225"/>
    </row>
    <row r="55" spans="1:18">
      <c r="I55" s="225"/>
      <c r="L55" s="225"/>
      <c r="O55" s="225"/>
      <c r="R55" s="225"/>
    </row>
    <row r="56" spans="1:18">
      <c r="I56" s="225"/>
      <c r="L56" s="225"/>
      <c r="O56" s="225"/>
      <c r="R56" s="225"/>
    </row>
    <row r="57" spans="1:18">
      <c r="I57" s="225"/>
      <c r="L57" s="225"/>
      <c r="O57" s="225"/>
      <c r="R57" s="225"/>
    </row>
    <row r="58" spans="1:18">
      <c r="I58" s="225"/>
      <c r="L58" s="225"/>
      <c r="O58" s="225"/>
      <c r="R58" s="225"/>
    </row>
    <row r="59" spans="1:18">
      <c r="I59" s="225"/>
      <c r="L59" s="225"/>
      <c r="O59" s="225"/>
      <c r="R59" s="225"/>
    </row>
    <row r="60" spans="1:18">
      <c r="I60" s="225"/>
      <c r="L60" s="225"/>
      <c r="O60" s="225"/>
      <c r="R60" s="225"/>
    </row>
    <row r="61" spans="1:18">
      <c r="I61" s="225"/>
      <c r="L61" s="225"/>
      <c r="O61" s="225"/>
      <c r="R61" s="225"/>
    </row>
    <row r="62" spans="1:18">
      <c r="I62" s="225"/>
      <c r="L62" s="225"/>
      <c r="O62" s="225"/>
      <c r="R62" s="225"/>
    </row>
    <row r="63" spans="1:18">
      <c r="I63" s="225"/>
      <c r="L63" s="225"/>
      <c r="O63" s="225"/>
      <c r="R63" s="225"/>
    </row>
    <row r="64" spans="1:18">
      <c r="I64" s="225"/>
      <c r="L64" s="225"/>
      <c r="O64" s="225"/>
      <c r="R64" s="225"/>
    </row>
    <row r="65" spans="9:18">
      <c r="I65" s="225"/>
      <c r="L65" s="225"/>
      <c r="O65" s="225"/>
      <c r="R65" s="225"/>
    </row>
    <row r="66" spans="9:18">
      <c r="I66" s="225"/>
      <c r="L66" s="225"/>
      <c r="O66" s="225"/>
      <c r="R66" s="225"/>
    </row>
    <row r="67" spans="9:18">
      <c r="I67" s="225"/>
      <c r="L67" s="225"/>
      <c r="O67" s="225"/>
      <c r="R67" s="225"/>
    </row>
    <row r="68" spans="9:18">
      <c r="I68" s="225"/>
      <c r="L68" s="225"/>
      <c r="O68" s="225"/>
      <c r="R68" s="225"/>
    </row>
    <row r="69" spans="9:18">
      <c r="I69" s="225"/>
      <c r="L69" s="225"/>
      <c r="O69" s="225"/>
      <c r="R69" s="225"/>
    </row>
  </sheetData>
  <mergeCells count="7">
    <mergeCell ref="A25:C25"/>
    <mergeCell ref="A3:C3"/>
    <mergeCell ref="D3:G3"/>
    <mergeCell ref="A4:C4"/>
    <mergeCell ref="A1:G1"/>
    <mergeCell ref="A24:C24"/>
    <mergeCell ref="D24:G24"/>
  </mergeCells>
  <printOptions horizontalCentered="1"/>
  <pageMargins left="0.31496062992125984" right="0.31496062992125984" top="0.39370078740157483" bottom="0.39370078740157483" header="0.19685039370078741" footer="0.19685039370078741"/>
  <pageSetup scale="59"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684033" r:id="rId4">
          <objectPr defaultSize="0" r:id="rId5">
            <anchor moveWithCells="1">
              <from>
                <xdr:col>0</xdr:col>
                <xdr:colOff>47625</xdr:colOff>
                <xdr:row>0</xdr:row>
                <xdr:rowOff>28575</xdr:rowOff>
              </from>
              <to>
                <xdr:col>1</xdr:col>
                <xdr:colOff>9525</xdr:colOff>
                <xdr:row>0</xdr:row>
                <xdr:rowOff>276225</xdr:rowOff>
              </to>
            </anchor>
          </objectPr>
        </oleObject>
      </mc:Choice>
      <mc:Fallback>
        <oleObject progId="Word.Document.8" shapeId="684033" r:id="rId4"/>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22">
    <tabColor rgb="FF99FF99"/>
    <pageSetUpPr fitToPage="1"/>
  </sheetPr>
  <dimension ref="A1:U78"/>
  <sheetViews>
    <sheetView showGridLines="0" showZeros="0" defaultGridColor="0" view="pageBreakPreview" colorId="22" zoomScale="85" zoomScaleNormal="100" zoomScaleSheetLayoutView="85" workbookViewId="0">
      <selection activeCell="F7" sqref="F7"/>
    </sheetView>
  </sheetViews>
  <sheetFormatPr defaultColWidth="8.88671875" defaultRowHeight="15"/>
  <cols>
    <col min="1" max="1" width="5.21875" style="220" customWidth="1"/>
    <col min="2" max="2" width="26.88671875" style="220" customWidth="1"/>
    <col min="3" max="3" width="15.77734375" style="220" customWidth="1"/>
    <col min="4" max="5" width="8.77734375" style="220" hidden="1" customWidth="1"/>
    <col min="6" max="19" width="8.77734375" style="220" customWidth="1"/>
    <col min="20" max="16384" width="8.88671875" style="220"/>
  </cols>
  <sheetData>
    <row r="1" spans="1:19" ht="36" customHeight="1">
      <c r="A1" s="2268" t="s">
        <v>174</v>
      </c>
      <c r="B1" s="2268"/>
      <c r="C1" s="2268"/>
      <c r="D1" s="2268"/>
      <c r="E1" s="2268"/>
      <c r="F1" s="2268"/>
      <c r="G1" s="2268"/>
      <c r="H1" s="2268"/>
      <c r="I1" s="2268"/>
      <c r="J1" s="2268"/>
      <c r="K1" s="2268"/>
      <c r="L1" s="2268"/>
      <c r="M1" s="2268"/>
      <c r="N1" s="2268"/>
      <c r="O1" s="2268"/>
      <c r="P1" s="2268"/>
      <c r="Q1" s="2268"/>
      <c r="R1" s="2268"/>
      <c r="S1" s="2268"/>
    </row>
    <row r="2" spans="1:19" ht="12" customHeight="1" thickBot="1">
      <c r="R2" s="225"/>
    </row>
    <row r="3" spans="1:19" ht="17.25" hidden="1" customHeight="1" thickBot="1">
      <c r="A3" s="387"/>
      <c r="B3" s="333"/>
      <c r="C3" s="1657"/>
      <c r="D3" s="388"/>
      <c r="E3" s="388"/>
      <c r="F3" s="388"/>
      <c r="G3" s="388"/>
      <c r="H3" s="388"/>
      <c r="I3" s="388"/>
      <c r="J3" s="388"/>
      <c r="K3" s="388"/>
      <c r="L3" s="388"/>
      <c r="M3" s="388"/>
      <c r="N3" s="388"/>
      <c r="O3" s="388"/>
      <c r="P3" s="388"/>
      <c r="Q3" s="388"/>
      <c r="R3" s="626"/>
      <c r="S3" s="388"/>
    </row>
    <row r="4" spans="1:19" ht="17.25" customHeight="1" thickBot="1">
      <c r="A4" s="936" t="s">
        <v>171</v>
      </c>
      <c r="B4" s="937"/>
      <c r="C4" s="938"/>
      <c r="D4" s="2577">
        <v>2017</v>
      </c>
      <c r="E4" s="2262"/>
      <c r="F4" s="2262"/>
      <c r="G4" s="2578"/>
      <c r="H4" s="2577">
        <v>2016</v>
      </c>
      <c r="I4" s="2262"/>
      <c r="J4" s="2262"/>
      <c r="K4" s="2579"/>
      <c r="L4" s="2577">
        <v>2015</v>
      </c>
      <c r="M4" s="2262"/>
      <c r="N4" s="2262"/>
      <c r="O4" s="2579"/>
      <c r="P4" s="2567" t="s">
        <v>122</v>
      </c>
      <c r="Q4" s="2568"/>
      <c r="R4" s="2567" t="s">
        <v>983</v>
      </c>
      <c r="S4" s="2569"/>
    </row>
    <row r="5" spans="1:19" s="388" customFormat="1" ht="20.100000000000001" customHeight="1" thickBot="1">
      <c r="A5" s="1656" t="s">
        <v>885</v>
      </c>
      <c r="B5" s="627"/>
      <c r="C5" s="1658"/>
      <c r="D5" s="1654" t="s">
        <v>1</v>
      </c>
      <c r="E5" s="1655" t="s">
        <v>2</v>
      </c>
      <c r="F5" s="1654" t="s">
        <v>3</v>
      </c>
      <c r="G5" s="1335" t="s">
        <v>4</v>
      </c>
      <c r="H5" s="1654" t="s">
        <v>1</v>
      </c>
      <c r="I5" s="1655" t="s">
        <v>2</v>
      </c>
      <c r="J5" s="1654" t="s">
        <v>3</v>
      </c>
      <c r="K5" s="1335" t="s">
        <v>4</v>
      </c>
      <c r="L5" s="1336" t="s">
        <v>1</v>
      </c>
      <c r="M5" s="1655" t="s">
        <v>2</v>
      </c>
      <c r="N5" s="1654" t="s">
        <v>3</v>
      </c>
      <c r="O5" s="1335" t="s">
        <v>4</v>
      </c>
      <c r="P5" s="1337">
        <f>D4</f>
        <v>2017</v>
      </c>
      <c r="Q5" s="2047">
        <f>H4</f>
        <v>2016</v>
      </c>
      <c r="R5" s="2055">
        <f>+Q5</f>
        <v>2016</v>
      </c>
      <c r="S5" s="1338">
        <f>L4</f>
        <v>2015</v>
      </c>
    </row>
    <row r="6" spans="1:19" s="276" customFormat="1" ht="17.25" customHeight="1">
      <c r="A6" s="1659" t="s">
        <v>19</v>
      </c>
      <c r="B6" s="1660"/>
      <c r="C6" s="1661"/>
      <c r="D6" s="1662">
        <v>422</v>
      </c>
      <c r="E6" s="1663">
        <v>422</v>
      </c>
      <c r="F6" s="1663">
        <v>442</v>
      </c>
      <c r="G6" s="1664">
        <v>492</v>
      </c>
      <c r="H6" s="1662">
        <v>452</v>
      </c>
      <c r="I6" s="1663">
        <v>521</v>
      </c>
      <c r="J6" s="1663">
        <v>434</v>
      </c>
      <c r="K6" s="1664">
        <v>457</v>
      </c>
      <c r="L6" s="1662">
        <v>449</v>
      </c>
      <c r="M6" s="1663">
        <v>446</v>
      </c>
      <c r="N6" s="1663">
        <v>389</v>
      </c>
      <c r="O6" s="1664">
        <v>486</v>
      </c>
      <c r="P6" s="1662">
        <v>492</v>
      </c>
      <c r="Q6" s="2048">
        <v>457</v>
      </c>
      <c r="R6" s="2056">
        <v>457</v>
      </c>
      <c r="S6" s="1664">
        <v>486</v>
      </c>
    </row>
    <row r="7" spans="1:19" s="276" customFormat="1" ht="17.25" customHeight="1">
      <c r="A7" s="1838" t="s">
        <v>29</v>
      </c>
      <c r="B7" s="629"/>
      <c r="C7" s="1665"/>
      <c r="D7" s="1839"/>
      <c r="E7" s="1840"/>
      <c r="F7" s="1840"/>
      <c r="G7" s="1841"/>
      <c r="H7" s="1839"/>
      <c r="I7" s="1840"/>
      <c r="J7" s="1840"/>
      <c r="K7" s="1841"/>
      <c r="L7" s="1839"/>
      <c r="M7" s="1840"/>
      <c r="N7" s="1840"/>
      <c r="O7" s="1841"/>
      <c r="P7" s="1842"/>
      <c r="Q7" s="2049"/>
      <c r="R7" s="1842"/>
      <c r="S7" s="1843"/>
    </row>
    <row r="8" spans="1:19" ht="17.25" customHeight="1">
      <c r="A8" s="1844" t="s">
        <v>933</v>
      </c>
      <c r="B8" s="323"/>
      <c r="C8" s="1666"/>
      <c r="D8" s="1839"/>
      <c r="E8" s="1840"/>
      <c r="F8" s="1840"/>
      <c r="G8" s="1841"/>
      <c r="H8" s="1839"/>
      <c r="I8" s="1840"/>
      <c r="J8" s="1840"/>
      <c r="K8" s="1841"/>
      <c r="L8" s="1839"/>
      <c r="M8" s="1840"/>
      <c r="N8" s="1840"/>
      <c r="O8" s="1841"/>
      <c r="P8" s="1839"/>
      <c r="Q8" s="2050"/>
      <c r="R8" s="1839"/>
      <c r="S8" s="1841"/>
    </row>
    <row r="9" spans="1:19" ht="17.25" customHeight="1">
      <c r="A9" s="1844"/>
      <c r="B9" s="323" t="s">
        <v>9</v>
      </c>
      <c r="C9" s="1666"/>
      <c r="D9" s="1839">
        <v>0</v>
      </c>
      <c r="E9" s="1840">
        <v>0</v>
      </c>
      <c r="F9" s="1840">
        <v>-21</v>
      </c>
      <c r="G9" s="1841">
        <v>-18</v>
      </c>
      <c r="H9" s="1839">
        <v>-20</v>
      </c>
      <c r="I9" s="1840">
        <v>-18</v>
      </c>
      <c r="J9" s="1840">
        <v>-20</v>
      </c>
      <c r="K9" s="1841">
        <v>-23</v>
      </c>
      <c r="L9" s="1839">
        <v>-23</v>
      </c>
      <c r="M9" s="1840">
        <v>-18</v>
      </c>
      <c r="N9" s="1840">
        <v>-21</v>
      </c>
      <c r="O9" s="1841">
        <v>-21</v>
      </c>
      <c r="P9" s="1839">
        <v>-39</v>
      </c>
      <c r="Q9" s="2050">
        <v>-43</v>
      </c>
      <c r="R9" s="1839">
        <v>-81</v>
      </c>
      <c r="S9" s="1841">
        <v>-83</v>
      </c>
    </row>
    <row r="10" spans="1:19" ht="17.25" customHeight="1">
      <c r="A10" s="1844"/>
      <c r="B10" s="323" t="s">
        <v>10</v>
      </c>
      <c r="C10" s="1666"/>
      <c r="D10" s="1839">
        <v>0</v>
      </c>
      <c r="E10" s="1840">
        <v>0</v>
      </c>
      <c r="F10" s="1840">
        <v>-33</v>
      </c>
      <c r="G10" s="1841">
        <v>-10</v>
      </c>
      <c r="H10" s="1839">
        <v>-19</v>
      </c>
      <c r="I10" s="1840">
        <v>-66</v>
      </c>
      <c r="J10" s="1840">
        <v>-5</v>
      </c>
      <c r="K10" s="1841">
        <v>-20</v>
      </c>
      <c r="L10" s="1839">
        <v>-11</v>
      </c>
      <c r="M10" s="1840">
        <v>-16</v>
      </c>
      <c r="N10" s="1840">
        <v>-15</v>
      </c>
      <c r="O10" s="1841">
        <v>-62</v>
      </c>
      <c r="P10" s="1839">
        <v>-43</v>
      </c>
      <c r="Q10" s="2050">
        <v>-25</v>
      </c>
      <c r="R10" s="1839">
        <v>-110</v>
      </c>
      <c r="S10" s="1841">
        <v>-104</v>
      </c>
    </row>
    <row r="11" spans="1:19" ht="17.25" customHeight="1">
      <c r="A11" s="1844" t="s">
        <v>934</v>
      </c>
      <c r="B11" s="323"/>
      <c r="C11" s="1666"/>
      <c r="D11" s="1839">
        <v>0</v>
      </c>
      <c r="E11" s="1840">
        <v>0</v>
      </c>
      <c r="F11" s="1840">
        <v>-1</v>
      </c>
      <c r="G11" s="1841">
        <v>-3</v>
      </c>
      <c r="H11" s="1839">
        <v>-1</v>
      </c>
      <c r="I11" s="1840">
        <v>-2</v>
      </c>
      <c r="J11" s="1840">
        <v>-1</v>
      </c>
      <c r="K11" s="1841">
        <v>-2</v>
      </c>
      <c r="L11" s="1839">
        <v>-1</v>
      </c>
      <c r="M11" s="1840">
        <v>-1</v>
      </c>
      <c r="N11" s="1840">
        <v>-1</v>
      </c>
      <c r="O11" s="1841">
        <v>-1</v>
      </c>
      <c r="P11" s="1839">
        <v>-4</v>
      </c>
      <c r="Q11" s="2050">
        <v>-3</v>
      </c>
      <c r="R11" s="1839">
        <v>-6</v>
      </c>
      <c r="S11" s="1841">
        <v>-4</v>
      </c>
    </row>
    <row r="12" spans="1:19" ht="17.25" customHeight="1">
      <c r="A12" s="1844" t="s">
        <v>935</v>
      </c>
      <c r="B12" s="323"/>
      <c r="C12" s="1666"/>
      <c r="D12" s="1839">
        <v>0</v>
      </c>
      <c r="E12" s="1840">
        <v>0</v>
      </c>
      <c r="F12" s="1840">
        <v>0</v>
      </c>
      <c r="G12" s="1841">
        <v>0</v>
      </c>
      <c r="H12" s="1839">
        <v>0</v>
      </c>
      <c r="I12" s="1840">
        <v>0</v>
      </c>
      <c r="J12" s="1840">
        <v>0</v>
      </c>
      <c r="K12" s="1841">
        <v>0</v>
      </c>
      <c r="L12" s="1839">
        <v>0</v>
      </c>
      <c r="M12" s="1840">
        <v>-6</v>
      </c>
      <c r="N12" s="1840">
        <v>0</v>
      </c>
      <c r="O12" s="1841">
        <v>0</v>
      </c>
      <c r="P12" s="1839">
        <v>0</v>
      </c>
      <c r="Q12" s="2050">
        <v>0</v>
      </c>
      <c r="R12" s="1839">
        <v>0</v>
      </c>
      <c r="S12" s="1841">
        <v>-6</v>
      </c>
    </row>
    <row r="13" spans="1:19" ht="17.25" customHeight="1">
      <c r="A13" s="1844" t="s">
        <v>980</v>
      </c>
      <c r="B13" s="323"/>
      <c r="C13" s="1666"/>
      <c r="D13" s="1839"/>
      <c r="E13" s="2043"/>
      <c r="F13" s="2043"/>
      <c r="G13" s="2044"/>
      <c r="H13" s="1839"/>
      <c r="I13" s="2043"/>
      <c r="J13" s="2043"/>
      <c r="K13" s="2044"/>
      <c r="L13" s="1839"/>
      <c r="M13" s="2043"/>
      <c r="N13" s="2043"/>
      <c r="O13" s="2044"/>
      <c r="P13" s="1839"/>
      <c r="Q13" s="2050"/>
      <c r="R13" s="1839"/>
      <c r="S13" s="2044"/>
    </row>
    <row r="14" spans="1:19" ht="17.25" hidden="1" customHeight="1">
      <c r="A14" s="1844"/>
      <c r="B14" s="323" t="s">
        <v>959</v>
      </c>
      <c r="C14" s="1666"/>
      <c r="D14" s="1839">
        <v>0</v>
      </c>
      <c r="E14" s="1840">
        <v>0</v>
      </c>
      <c r="F14" s="1840">
        <v>0</v>
      </c>
      <c r="G14" s="1841">
        <v>0</v>
      </c>
      <c r="H14" s="1839">
        <v>0</v>
      </c>
      <c r="I14" s="1840">
        <v>0</v>
      </c>
      <c r="J14" s="1840">
        <v>0</v>
      </c>
      <c r="K14" s="1841">
        <v>0</v>
      </c>
      <c r="L14" s="1839">
        <v>0</v>
      </c>
      <c r="M14" s="1840">
        <v>0</v>
      </c>
      <c r="N14" s="1840">
        <v>0</v>
      </c>
      <c r="O14" s="1841">
        <v>0</v>
      </c>
      <c r="P14" s="1839">
        <v>0</v>
      </c>
      <c r="Q14" s="2050">
        <v>0</v>
      </c>
      <c r="R14" s="1839">
        <v>0</v>
      </c>
      <c r="S14" s="1841">
        <v>0</v>
      </c>
    </row>
    <row r="15" spans="1:19" ht="17.25" customHeight="1">
      <c r="A15" s="1844"/>
      <c r="B15" s="323" t="s">
        <v>979</v>
      </c>
      <c r="C15" s="1666"/>
      <c r="D15" s="1845">
        <v>0</v>
      </c>
      <c r="E15" s="1846">
        <v>0</v>
      </c>
      <c r="F15" s="1846">
        <v>0</v>
      </c>
      <c r="G15" s="1841">
        <v>0</v>
      </c>
      <c r="H15" s="1839">
        <v>0</v>
      </c>
      <c r="I15" s="1840">
        <v>0</v>
      </c>
      <c r="J15" s="2074"/>
      <c r="K15" s="2075"/>
      <c r="L15" s="2076"/>
      <c r="M15" s="2074"/>
      <c r="N15" s="2074"/>
      <c r="O15" s="2075"/>
      <c r="P15" s="1839">
        <v>0</v>
      </c>
      <c r="Q15" s="2077"/>
      <c r="R15" s="1839">
        <v>0</v>
      </c>
      <c r="S15" s="2075"/>
    </row>
    <row r="16" spans="1:19" ht="17.25" customHeight="1">
      <c r="A16" s="1844" t="s">
        <v>936</v>
      </c>
      <c r="B16" s="323"/>
      <c r="C16" s="1666"/>
      <c r="D16" s="1857">
        <v>0</v>
      </c>
      <c r="E16" s="1858">
        <v>0</v>
      </c>
      <c r="F16" s="1858">
        <v>0</v>
      </c>
      <c r="G16" s="1841">
        <v>0</v>
      </c>
      <c r="H16" s="1839">
        <v>0</v>
      </c>
      <c r="I16" s="1840">
        <v>0</v>
      </c>
      <c r="J16" s="1840">
        <v>0</v>
      </c>
      <c r="K16" s="1841">
        <v>0</v>
      </c>
      <c r="L16" s="1839">
        <v>0</v>
      </c>
      <c r="M16" s="1840">
        <v>0</v>
      </c>
      <c r="N16" s="1840">
        <v>0</v>
      </c>
      <c r="O16" s="1841">
        <v>0</v>
      </c>
      <c r="P16" s="1839">
        <v>0</v>
      </c>
      <c r="Q16" s="2050">
        <v>0</v>
      </c>
      <c r="R16" s="1839">
        <v>0</v>
      </c>
      <c r="S16" s="1841">
        <v>0</v>
      </c>
    </row>
    <row r="17" spans="1:19" s="276" customFormat="1" ht="17.25" customHeight="1">
      <c r="A17" s="1847" t="s">
        <v>30</v>
      </c>
      <c r="B17" s="1848"/>
      <c r="C17" s="1849"/>
      <c r="D17" s="1850">
        <v>0</v>
      </c>
      <c r="E17" s="1851">
        <v>0</v>
      </c>
      <c r="F17" s="1851">
        <v>-55</v>
      </c>
      <c r="G17" s="1852">
        <v>-31</v>
      </c>
      <c r="H17" s="1850">
        <v>-40</v>
      </c>
      <c r="I17" s="1851">
        <v>-86</v>
      </c>
      <c r="J17" s="1851">
        <v>-26</v>
      </c>
      <c r="K17" s="1852">
        <v>-45</v>
      </c>
      <c r="L17" s="1850">
        <v>-35</v>
      </c>
      <c r="M17" s="1851">
        <v>-41</v>
      </c>
      <c r="N17" s="1851">
        <v>-37</v>
      </c>
      <c r="O17" s="1852">
        <v>-84</v>
      </c>
      <c r="P17" s="1850">
        <v>-86</v>
      </c>
      <c r="Q17" s="2051">
        <v>-71</v>
      </c>
      <c r="R17" s="1850">
        <v>-197</v>
      </c>
      <c r="S17" s="1852">
        <v>-197</v>
      </c>
    </row>
    <row r="18" spans="1:19" ht="17.25" customHeight="1">
      <c r="A18" s="1853" t="s">
        <v>31</v>
      </c>
      <c r="B18" s="627"/>
      <c r="C18" s="1666"/>
      <c r="D18" s="1854"/>
      <c r="E18" s="1855"/>
      <c r="F18" s="1855"/>
      <c r="G18" s="1856"/>
      <c r="H18" s="1854"/>
      <c r="I18" s="1855"/>
      <c r="J18" s="1855"/>
      <c r="K18" s="1856"/>
      <c r="L18" s="1854"/>
      <c r="M18" s="1855"/>
      <c r="N18" s="1855"/>
      <c r="O18" s="1856"/>
      <c r="P18" s="1854"/>
      <c r="Q18" s="2052"/>
      <c r="R18" s="1854"/>
      <c r="S18" s="1856"/>
    </row>
    <row r="19" spans="1:19" ht="17.25" customHeight="1">
      <c r="A19" s="1844" t="s">
        <v>933</v>
      </c>
      <c r="B19" s="323"/>
      <c r="C19" s="1666"/>
      <c r="D19" s="1839"/>
      <c r="E19" s="1840"/>
      <c r="F19" s="1840"/>
      <c r="G19" s="1841"/>
      <c r="H19" s="1839"/>
      <c r="I19" s="1840"/>
      <c r="J19" s="1840"/>
      <c r="K19" s="1841"/>
      <c r="L19" s="1839"/>
      <c r="M19" s="1840"/>
      <c r="N19" s="1840"/>
      <c r="O19" s="1841"/>
      <c r="P19" s="1839"/>
      <c r="Q19" s="2050"/>
      <c r="R19" s="1839"/>
      <c r="S19" s="1841"/>
    </row>
    <row r="20" spans="1:19" ht="17.25" customHeight="1">
      <c r="A20" s="1844"/>
      <c r="B20" s="323" t="s">
        <v>9</v>
      </c>
      <c r="C20" s="1666"/>
      <c r="D20" s="1839">
        <v>0</v>
      </c>
      <c r="E20" s="1840">
        <v>0</v>
      </c>
      <c r="F20" s="1840">
        <v>18</v>
      </c>
      <c r="G20" s="1841">
        <v>23</v>
      </c>
      <c r="H20" s="1839">
        <v>17</v>
      </c>
      <c r="I20" s="1840">
        <v>11</v>
      </c>
      <c r="J20" s="1840">
        <v>21</v>
      </c>
      <c r="K20" s="1841">
        <v>23</v>
      </c>
      <c r="L20" s="1839">
        <v>23</v>
      </c>
      <c r="M20" s="1840">
        <v>16</v>
      </c>
      <c r="N20" s="1840">
        <v>28</v>
      </c>
      <c r="O20" s="1841">
        <v>22</v>
      </c>
      <c r="P20" s="1839">
        <v>41</v>
      </c>
      <c r="Q20" s="2050">
        <v>44</v>
      </c>
      <c r="R20" s="1839">
        <v>72</v>
      </c>
      <c r="S20" s="1841">
        <v>89</v>
      </c>
    </row>
    <row r="21" spans="1:19" ht="17.25" customHeight="1">
      <c r="A21" s="1844"/>
      <c r="B21" s="323" t="s">
        <v>10</v>
      </c>
      <c r="C21" s="1666"/>
      <c r="D21" s="1839">
        <v>0</v>
      </c>
      <c r="E21" s="1840">
        <v>0</v>
      </c>
      <c r="F21" s="1840">
        <v>14</v>
      </c>
      <c r="G21" s="1841">
        <v>-43</v>
      </c>
      <c r="H21" s="1839">
        <v>60</v>
      </c>
      <c r="I21" s="1840">
        <v>6</v>
      </c>
      <c r="J21" s="1840">
        <v>89</v>
      </c>
      <c r="K21" s="1841">
        <v>-5</v>
      </c>
      <c r="L21" s="1839">
        <v>19</v>
      </c>
      <c r="M21" s="1840">
        <v>24</v>
      </c>
      <c r="N21" s="1840">
        <v>65</v>
      </c>
      <c r="O21" s="1841">
        <v>-37</v>
      </c>
      <c r="P21" s="1839">
        <v>-29</v>
      </c>
      <c r="Q21" s="2050">
        <v>84</v>
      </c>
      <c r="R21" s="1839">
        <v>150</v>
      </c>
      <c r="S21" s="1841">
        <v>71</v>
      </c>
    </row>
    <row r="22" spans="1:19" ht="17.25" customHeight="1">
      <c r="A22" s="1844" t="s">
        <v>934</v>
      </c>
      <c r="B22" s="323"/>
      <c r="C22" s="1666"/>
      <c r="D22" s="1839">
        <v>0</v>
      </c>
      <c r="E22" s="1840">
        <v>0</v>
      </c>
      <c r="F22" s="1840">
        <v>1</v>
      </c>
      <c r="G22" s="1841">
        <v>0</v>
      </c>
      <c r="H22" s="1839">
        <v>2</v>
      </c>
      <c r="I22" s="1840">
        <v>-1</v>
      </c>
      <c r="J22" s="1840">
        <v>3</v>
      </c>
      <c r="K22" s="1841">
        <v>4</v>
      </c>
      <c r="L22" s="1839">
        <v>1</v>
      </c>
      <c r="M22" s="1840">
        <v>4</v>
      </c>
      <c r="N22" s="1840">
        <v>1</v>
      </c>
      <c r="O22" s="1841">
        <v>2</v>
      </c>
      <c r="P22" s="1839">
        <v>1</v>
      </c>
      <c r="Q22" s="2050">
        <v>7</v>
      </c>
      <c r="R22" s="1839">
        <v>8</v>
      </c>
      <c r="S22" s="1841">
        <v>8</v>
      </c>
    </row>
    <row r="23" spans="1:19" ht="17.25" customHeight="1">
      <c r="A23" s="1844" t="s">
        <v>935</v>
      </c>
      <c r="B23" s="323"/>
      <c r="C23" s="1666"/>
      <c r="D23" s="1839">
        <v>0</v>
      </c>
      <c r="E23" s="1840">
        <v>0</v>
      </c>
      <c r="F23" s="1840">
        <v>0</v>
      </c>
      <c r="G23" s="1841">
        <v>0</v>
      </c>
      <c r="H23" s="1839">
        <v>0</v>
      </c>
      <c r="I23" s="1840">
        <v>0</v>
      </c>
      <c r="J23" s="1840">
        <v>0</v>
      </c>
      <c r="K23" s="1841">
        <v>0</v>
      </c>
      <c r="L23" s="1839">
        <v>0</v>
      </c>
      <c r="M23" s="1840">
        <v>0</v>
      </c>
      <c r="N23" s="1840">
        <v>0</v>
      </c>
      <c r="O23" s="1841">
        <v>0</v>
      </c>
      <c r="P23" s="1839">
        <v>0</v>
      </c>
      <c r="Q23" s="2050">
        <v>0</v>
      </c>
      <c r="R23" s="1839">
        <v>0</v>
      </c>
      <c r="S23" s="1841">
        <v>0</v>
      </c>
    </row>
    <row r="24" spans="1:19" ht="17.25" customHeight="1">
      <c r="A24" s="1844" t="s">
        <v>980</v>
      </c>
      <c r="B24" s="323"/>
      <c r="C24" s="1666"/>
      <c r="D24" s="1839"/>
      <c r="E24" s="2043"/>
      <c r="F24" s="2043"/>
      <c r="G24" s="2044"/>
      <c r="H24" s="1839"/>
      <c r="I24" s="2043"/>
      <c r="J24" s="2043"/>
      <c r="K24" s="2044"/>
      <c r="L24" s="1839"/>
      <c r="M24" s="2043"/>
      <c r="N24" s="2043"/>
      <c r="O24" s="2044"/>
      <c r="P24" s="1839"/>
      <c r="Q24" s="2050"/>
      <c r="R24" s="1839"/>
      <c r="S24" s="2044"/>
    </row>
    <row r="25" spans="1:19" ht="17.25" hidden="1" customHeight="1">
      <c r="A25" s="1844"/>
      <c r="B25" s="323" t="s">
        <v>959</v>
      </c>
      <c r="C25" s="1666"/>
      <c r="D25" s="1839">
        <v>0</v>
      </c>
      <c r="E25" s="1840">
        <v>0</v>
      </c>
      <c r="F25" s="1840">
        <v>0</v>
      </c>
      <c r="G25" s="1841">
        <v>0</v>
      </c>
      <c r="H25" s="1839">
        <v>0</v>
      </c>
      <c r="I25" s="1840">
        <v>0</v>
      </c>
      <c r="J25" s="1840">
        <v>0</v>
      </c>
      <c r="K25" s="1841">
        <v>0</v>
      </c>
      <c r="L25" s="1839">
        <v>0</v>
      </c>
      <c r="M25" s="1840">
        <v>0</v>
      </c>
      <c r="N25" s="1840">
        <v>0</v>
      </c>
      <c r="O25" s="1841">
        <v>0</v>
      </c>
      <c r="P25" s="1839">
        <v>0</v>
      </c>
      <c r="Q25" s="2050">
        <v>0</v>
      </c>
      <c r="R25" s="1839">
        <v>0</v>
      </c>
      <c r="S25" s="1841">
        <v>0</v>
      </c>
    </row>
    <row r="26" spans="1:19" ht="17.25" customHeight="1">
      <c r="A26" s="1844"/>
      <c r="B26" s="323" t="s">
        <v>979</v>
      </c>
      <c r="C26" s="1666"/>
      <c r="D26" s="1839">
        <v>0</v>
      </c>
      <c r="E26" s="1840">
        <v>0</v>
      </c>
      <c r="F26" s="1840">
        <v>2</v>
      </c>
      <c r="G26" s="1841">
        <v>1</v>
      </c>
      <c r="H26" s="1839">
        <v>1</v>
      </c>
      <c r="I26" s="1840">
        <v>1</v>
      </c>
      <c r="J26" s="2074"/>
      <c r="K26" s="2075"/>
      <c r="L26" s="2076"/>
      <c r="M26" s="2074"/>
      <c r="N26" s="2074"/>
      <c r="O26" s="2075"/>
      <c r="P26" s="1839">
        <v>3</v>
      </c>
      <c r="Q26" s="2077"/>
      <c r="R26" s="1839">
        <v>2</v>
      </c>
      <c r="S26" s="2075"/>
    </row>
    <row r="27" spans="1:19" ht="17.25" customHeight="1">
      <c r="A27" s="1844" t="s">
        <v>936</v>
      </c>
      <c r="B27" s="323"/>
      <c r="C27" s="1666"/>
      <c r="D27" s="1857">
        <v>0</v>
      </c>
      <c r="E27" s="1858">
        <v>0</v>
      </c>
      <c r="F27" s="1858">
        <v>0</v>
      </c>
      <c r="G27" s="1859">
        <v>0</v>
      </c>
      <c r="H27" s="1857">
        <v>0</v>
      </c>
      <c r="I27" s="1858">
        <v>0</v>
      </c>
      <c r="J27" s="1858">
        <v>0</v>
      </c>
      <c r="K27" s="1859">
        <v>0</v>
      </c>
      <c r="L27" s="1857">
        <v>0</v>
      </c>
      <c r="M27" s="1858">
        <v>0</v>
      </c>
      <c r="N27" s="1858">
        <v>0</v>
      </c>
      <c r="O27" s="1859">
        <v>0</v>
      </c>
      <c r="P27" s="1857">
        <v>0</v>
      </c>
      <c r="Q27" s="2053">
        <v>0</v>
      </c>
      <c r="R27" s="1857">
        <v>0</v>
      </c>
      <c r="S27" s="1859">
        <v>0</v>
      </c>
    </row>
    <row r="28" spans="1:19" s="276" customFormat="1" ht="17.25" customHeight="1">
      <c r="A28" s="1847" t="s">
        <v>32</v>
      </c>
      <c r="B28" s="1860"/>
      <c r="C28" s="1849"/>
      <c r="D28" s="1850">
        <v>0</v>
      </c>
      <c r="E28" s="1851">
        <v>0</v>
      </c>
      <c r="F28" s="1851">
        <v>35</v>
      </c>
      <c r="G28" s="1852">
        <v>-19</v>
      </c>
      <c r="H28" s="1850">
        <v>80</v>
      </c>
      <c r="I28" s="1851">
        <v>17</v>
      </c>
      <c r="J28" s="1851">
        <v>113</v>
      </c>
      <c r="K28" s="1852">
        <v>22</v>
      </c>
      <c r="L28" s="1850">
        <v>43</v>
      </c>
      <c r="M28" s="1851">
        <v>44</v>
      </c>
      <c r="N28" s="1851">
        <v>94</v>
      </c>
      <c r="O28" s="1852">
        <v>-13</v>
      </c>
      <c r="P28" s="1850">
        <v>16</v>
      </c>
      <c r="Q28" s="2051">
        <v>135</v>
      </c>
      <c r="R28" s="1850">
        <v>232</v>
      </c>
      <c r="S28" s="1852">
        <v>168</v>
      </c>
    </row>
    <row r="29" spans="1:19" s="276" customFormat="1" ht="17.25" customHeight="1" thickBot="1">
      <c r="A29" s="1667" t="s">
        <v>18</v>
      </c>
      <c r="B29" s="1668"/>
      <c r="C29" s="1669"/>
      <c r="D29" s="1850">
        <v>422</v>
      </c>
      <c r="E29" s="1861">
        <v>422</v>
      </c>
      <c r="F29" s="1861">
        <v>422</v>
      </c>
      <c r="G29" s="1862">
        <v>442</v>
      </c>
      <c r="H29" s="1850">
        <v>492</v>
      </c>
      <c r="I29" s="1861">
        <v>452</v>
      </c>
      <c r="J29" s="1861">
        <v>521</v>
      </c>
      <c r="K29" s="1862">
        <v>434</v>
      </c>
      <c r="L29" s="1850">
        <v>457</v>
      </c>
      <c r="M29" s="1861">
        <v>449</v>
      </c>
      <c r="N29" s="1861">
        <v>446</v>
      </c>
      <c r="O29" s="1862">
        <v>389</v>
      </c>
      <c r="P29" s="1863">
        <v>422</v>
      </c>
      <c r="Q29" s="2054">
        <v>521</v>
      </c>
      <c r="R29" s="1863">
        <v>492</v>
      </c>
      <c r="S29" s="1862">
        <v>457</v>
      </c>
    </row>
    <row r="30" spans="1:19" s="276" customFormat="1" ht="17.25" customHeight="1" thickBot="1">
      <c r="A30" s="632"/>
      <c r="B30" s="629"/>
      <c r="C30" s="387"/>
      <c r="D30" s="1864"/>
      <c r="E30" s="633"/>
      <c r="F30" s="633"/>
      <c r="G30" s="633"/>
      <c r="H30" s="1864"/>
      <c r="I30" s="633"/>
      <c r="J30" s="633"/>
      <c r="K30" s="633"/>
      <c r="L30" s="1864"/>
      <c r="M30" s="633"/>
      <c r="N30" s="633"/>
      <c r="O30" s="633"/>
      <c r="P30" s="633"/>
      <c r="Q30" s="633"/>
      <c r="R30" s="628"/>
      <c r="S30" s="502"/>
    </row>
    <row r="31" spans="1:19" ht="17.25" customHeight="1" thickBot="1">
      <c r="C31" s="376"/>
      <c r="D31" s="2570">
        <f>+D4</f>
        <v>2017</v>
      </c>
      <c r="E31" s="2571"/>
      <c r="F31" s="2571"/>
      <c r="G31" s="2572"/>
      <c r="H31" s="2573">
        <f>+H4</f>
        <v>2016</v>
      </c>
      <c r="I31" s="2571"/>
      <c r="J31" s="2571"/>
      <c r="K31" s="2572"/>
      <c r="L31" s="2573">
        <f>+L4</f>
        <v>2015</v>
      </c>
      <c r="M31" s="2571"/>
      <c r="N31" s="2571"/>
      <c r="O31" s="2572"/>
      <c r="P31" s="2567" t="s">
        <v>122</v>
      </c>
      <c r="Q31" s="2568"/>
      <c r="R31" s="2567" t="s">
        <v>983</v>
      </c>
      <c r="S31" s="2569"/>
    </row>
    <row r="32" spans="1:19" ht="17.25" customHeight="1" thickBot="1">
      <c r="A32" s="939" t="s">
        <v>849</v>
      </c>
      <c r="B32" s="940"/>
      <c r="C32" s="941"/>
      <c r="D32" s="1670" t="s">
        <v>1</v>
      </c>
      <c r="E32" s="1671" t="s">
        <v>2</v>
      </c>
      <c r="F32" s="1672" t="s">
        <v>3</v>
      </c>
      <c r="G32" s="1673" t="s">
        <v>4</v>
      </c>
      <c r="H32" s="1670" t="s">
        <v>1</v>
      </c>
      <c r="I32" s="1671" t="s">
        <v>2</v>
      </c>
      <c r="J32" s="1672" t="s">
        <v>3</v>
      </c>
      <c r="K32" s="1673" t="s">
        <v>4</v>
      </c>
      <c r="L32" s="1670" t="s">
        <v>1</v>
      </c>
      <c r="M32" s="1671" t="s">
        <v>2</v>
      </c>
      <c r="N32" s="1672" t="s">
        <v>3</v>
      </c>
      <c r="O32" s="1673" t="s">
        <v>4</v>
      </c>
      <c r="P32" s="1339">
        <f>+P5</f>
        <v>2017</v>
      </c>
      <c r="Q32" s="2057">
        <f>+Q5</f>
        <v>2016</v>
      </c>
      <c r="R32" s="2060">
        <f>+R5</f>
        <v>2016</v>
      </c>
      <c r="S32" s="1340">
        <f>+S5</f>
        <v>2015</v>
      </c>
    </row>
    <row r="33" spans="1:21" ht="17.25" customHeight="1">
      <c r="A33" s="634" t="s">
        <v>19</v>
      </c>
      <c r="B33" s="635"/>
      <c r="C33" s="636"/>
      <c r="D33" s="2045">
        <v>422</v>
      </c>
      <c r="E33" s="2046">
        <v>422</v>
      </c>
      <c r="F33" s="2046">
        <v>442</v>
      </c>
      <c r="G33" s="1866">
        <v>492</v>
      </c>
      <c r="H33" s="2045">
        <v>452</v>
      </c>
      <c r="I33" s="2046">
        <v>521</v>
      </c>
      <c r="J33" s="2046">
        <v>434</v>
      </c>
      <c r="K33" s="1866">
        <v>457</v>
      </c>
      <c r="L33" s="2045">
        <v>449</v>
      </c>
      <c r="M33" s="2046">
        <v>446</v>
      </c>
      <c r="N33" s="2046">
        <v>389</v>
      </c>
      <c r="O33" s="1866">
        <v>486</v>
      </c>
      <c r="P33" s="2045">
        <v>492</v>
      </c>
      <c r="Q33" s="2058">
        <v>457</v>
      </c>
      <c r="R33" s="2045">
        <v>457</v>
      </c>
      <c r="S33" s="2191">
        <v>486</v>
      </c>
    </row>
    <row r="34" spans="1:21" ht="17.25" customHeight="1">
      <c r="A34" s="637" t="s">
        <v>877</v>
      </c>
      <c r="B34" s="629"/>
      <c r="C34" s="638"/>
      <c r="D34" s="1839">
        <v>0</v>
      </c>
      <c r="E34" s="1840">
        <v>0</v>
      </c>
      <c r="F34" s="1840">
        <v>192</v>
      </c>
      <c r="G34" s="1841">
        <v>79</v>
      </c>
      <c r="H34" s="1839">
        <v>190</v>
      </c>
      <c r="I34" s="1840">
        <v>204</v>
      </c>
      <c r="J34" s="1840">
        <v>211</v>
      </c>
      <c r="K34" s="1841">
        <v>145</v>
      </c>
      <c r="L34" s="1839">
        <v>135</v>
      </c>
      <c r="M34" s="1840">
        <v>149</v>
      </c>
      <c r="N34" s="1840">
        <v>187</v>
      </c>
      <c r="O34" s="1841">
        <v>107</v>
      </c>
      <c r="P34" s="1839">
        <v>271</v>
      </c>
      <c r="Q34" s="2050">
        <v>356</v>
      </c>
      <c r="R34" s="1839">
        <v>750</v>
      </c>
      <c r="S34" s="1841">
        <v>578</v>
      </c>
    </row>
    <row r="35" spans="1:21" ht="17.25" customHeight="1">
      <c r="A35" s="637" t="s">
        <v>337</v>
      </c>
      <c r="B35" s="630"/>
      <c r="C35" s="376"/>
      <c r="D35" s="1839">
        <v>0</v>
      </c>
      <c r="E35" s="1840">
        <v>0</v>
      </c>
      <c r="F35" s="1840">
        <v>-5</v>
      </c>
      <c r="G35" s="1841">
        <v>-5</v>
      </c>
      <c r="H35" s="1839">
        <v>-4</v>
      </c>
      <c r="I35" s="1840">
        <v>-6</v>
      </c>
      <c r="J35" s="1840">
        <v>-6</v>
      </c>
      <c r="K35" s="1841">
        <v>-3</v>
      </c>
      <c r="L35" s="1839">
        <v>-5</v>
      </c>
      <c r="M35" s="1840">
        <v>-7</v>
      </c>
      <c r="N35" s="1840">
        <v>-8</v>
      </c>
      <c r="O35" s="1841">
        <v>-3</v>
      </c>
      <c r="P35" s="1839">
        <v>-10</v>
      </c>
      <c r="Q35" s="2050">
        <v>-9</v>
      </c>
      <c r="R35" s="1839">
        <v>-19</v>
      </c>
      <c r="S35" s="1841">
        <v>-23</v>
      </c>
    </row>
    <row r="36" spans="1:21" ht="17.25" customHeight="1">
      <c r="A36" s="637" t="s">
        <v>338</v>
      </c>
      <c r="B36" s="630"/>
      <c r="C36" s="376"/>
      <c r="D36" s="1839">
        <v>0</v>
      </c>
      <c r="E36" s="1840">
        <v>0</v>
      </c>
      <c r="F36" s="1840">
        <v>-121</v>
      </c>
      <c r="G36" s="1841">
        <v>-60</v>
      </c>
      <c r="H36" s="1839">
        <v>-80</v>
      </c>
      <c r="I36" s="1840">
        <v>-158</v>
      </c>
      <c r="J36" s="1840">
        <v>-66</v>
      </c>
      <c r="K36" s="1841">
        <v>-91</v>
      </c>
      <c r="L36" s="1839">
        <v>-64</v>
      </c>
      <c r="M36" s="1840">
        <v>-78</v>
      </c>
      <c r="N36" s="1840">
        <v>-62</v>
      </c>
      <c r="O36" s="1841">
        <v>-100</v>
      </c>
      <c r="P36" s="1839">
        <v>-181</v>
      </c>
      <c r="Q36" s="2050">
        <v>-157</v>
      </c>
      <c r="R36" s="1839">
        <v>-395</v>
      </c>
      <c r="S36" s="1841">
        <v>-304</v>
      </c>
    </row>
    <row r="37" spans="1:21" ht="17.25" customHeight="1">
      <c r="A37" s="637" t="s">
        <v>29</v>
      </c>
      <c r="B37" s="630"/>
      <c r="C37" s="376"/>
      <c r="D37" s="1839">
        <v>0</v>
      </c>
      <c r="E37" s="1840">
        <v>0</v>
      </c>
      <c r="F37" s="1840">
        <v>-82</v>
      </c>
      <c r="G37" s="1841">
        <v>-54</v>
      </c>
      <c r="H37" s="1839">
        <v>-59</v>
      </c>
      <c r="I37" s="1840">
        <v>-104</v>
      </c>
      <c r="J37" s="1840">
        <v>-45</v>
      </c>
      <c r="K37" s="1841">
        <v>-64</v>
      </c>
      <c r="L37" s="1839">
        <v>-53</v>
      </c>
      <c r="M37" s="1840">
        <v>-60</v>
      </c>
      <c r="N37" s="1840">
        <v>-54</v>
      </c>
      <c r="O37" s="1841">
        <v>-97</v>
      </c>
      <c r="P37" s="1839">
        <v>-136</v>
      </c>
      <c r="Q37" s="2050">
        <v>-109</v>
      </c>
      <c r="R37" s="1839">
        <v>-272</v>
      </c>
      <c r="S37" s="1841">
        <v>-264</v>
      </c>
    </row>
    <row r="38" spans="1:21" ht="17.25" customHeight="1">
      <c r="A38" s="637" t="s">
        <v>339</v>
      </c>
      <c r="B38" s="630"/>
      <c r="C38" s="376"/>
      <c r="D38" s="1839">
        <v>0</v>
      </c>
      <c r="E38" s="1840">
        <v>0</v>
      </c>
      <c r="F38" s="1840">
        <v>-5</v>
      </c>
      <c r="G38" s="1841">
        <v>-7</v>
      </c>
      <c r="H38" s="1839">
        <v>-7</v>
      </c>
      <c r="I38" s="1840">
        <v>-6</v>
      </c>
      <c r="J38" s="1840">
        <v>-5</v>
      </c>
      <c r="K38" s="1841">
        <v>-4</v>
      </c>
      <c r="L38" s="1839">
        <v>-5</v>
      </c>
      <c r="M38" s="1840">
        <v>-5</v>
      </c>
      <c r="N38" s="1840">
        <v>-7</v>
      </c>
      <c r="O38" s="1841">
        <v>-5</v>
      </c>
      <c r="P38" s="1839">
        <v>-12</v>
      </c>
      <c r="Q38" s="2050">
        <v>-9</v>
      </c>
      <c r="R38" s="1839">
        <v>-22</v>
      </c>
      <c r="S38" s="1841">
        <v>-22</v>
      </c>
    </row>
    <row r="39" spans="1:21" ht="17.25" customHeight="1">
      <c r="A39" s="637" t="s">
        <v>340</v>
      </c>
      <c r="B39" s="630"/>
      <c r="C39" s="376"/>
      <c r="D39" s="1839">
        <v>0</v>
      </c>
      <c r="E39" s="1840">
        <v>0</v>
      </c>
      <c r="F39" s="1840">
        <v>0</v>
      </c>
      <c r="G39" s="1841">
        <v>0</v>
      </c>
      <c r="H39" s="1839">
        <v>0</v>
      </c>
      <c r="I39" s="1840">
        <v>0</v>
      </c>
      <c r="J39" s="1840">
        <v>0</v>
      </c>
      <c r="K39" s="1841">
        <v>0</v>
      </c>
      <c r="L39" s="1839">
        <v>0</v>
      </c>
      <c r="M39" s="1840">
        <v>0</v>
      </c>
      <c r="N39" s="1840">
        <v>0</v>
      </c>
      <c r="O39" s="1841">
        <v>-1</v>
      </c>
      <c r="P39" s="1839">
        <v>0</v>
      </c>
      <c r="Q39" s="2050">
        <v>0</v>
      </c>
      <c r="R39" s="1839">
        <v>0</v>
      </c>
      <c r="S39" s="1841">
        <v>-1</v>
      </c>
    </row>
    <row r="40" spans="1:21" ht="17.25" customHeight="1">
      <c r="A40" s="640" t="s">
        <v>341</v>
      </c>
      <c r="B40" s="641"/>
      <c r="C40" s="642"/>
      <c r="D40" s="1839">
        <v>0</v>
      </c>
      <c r="E40" s="1840">
        <v>0</v>
      </c>
      <c r="F40" s="1840">
        <v>1</v>
      </c>
      <c r="G40" s="1841">
        <v>-3</v>
      </c>
      <c r="H40" s="1839">
        <v>0</v>
      </c>
      <c r="I40" s="1840">
        <v>1</v>
      </c>
      <c r="J40" s="1840">
        <v>-2</v>
      </c>
      <c r="K40" s="1841">
        <v>-6</v>
      </c>
      <c r="L40" s="1839">
        <v>0</v>
      </c>
      <c r="M40" s="1840">
        <v>4</v>
      </c>
      <c r="N40" s="1840">
        <v>1</v>
      </c>
      <c r="O40" s="1841">
        <v>2</v>
      </c>
      <c r="P40" s="1839">
        <v>-2</v>
      </c>
      <c r="Q40" s="2050">
        <v>-8</v>
      </c>
      <c r="R40" s="1839">
        <v>-7</v>
      </c>
      <c r="S40" s="1841">
        <v>7</v>
      </c>
    </row>
    <row r="41" spans="1:21" ht="17.25" customHeight="1" thickBot="1">
      <c r="A41" s="643" t="s">
        <v>18</v>
      </c>
      <c r="B41" s="644"/>
      <c r="C41" s="645"/>
      <c r="D41" s="1867">
        <v>422</v>
      </c>
      <c r="E41" s="1868">
        <v>422</v>
      </c>
      <c r="F41" s="1868">
        <v>422</v>
      </c>
      <c r="G41" s="1869">
        <v>442</v>
      </c>
      <c r="H41" s="1867">
        <v>492</v>
      </c>
      <c r="I41" s="1868">
        <v>452</v>
      </c>
      <c r="J41" s="1868">
        <v>521</v>
      </c>
      <c r="K41" s="1869">
        <v>434</v>
      </c>
      <c r="L41" s="1867">
        <v>457</v>
      </c>
      <c r="M41" s="1868">
        <v>449</v>
      </c>
      <c r="N41" s="1868">
        <v>446</v>
      </c>
      <c r="O41" s="1869">
        <v>389</v>
      </c>
      <c r="P41" s="1870">
        <v>422</v>
      </c>
      <c r="Q41" s="2059">
        <v>521</v>
      </c>
      <c r="R41" s="1870">
        <v>492</v>
      </c>
      <c r="S41" s="1869">
        <v>457</v>
      </c>
    </row>
    <row r="42" spans="1:21" ht="8.25" customHeight="1" thickBot="1">
      <c r="D42" s="646"/>
      <c r="E42" s="646"/>
      <c r="F42" s="639"/>
      <c r="G42" s="639"/>
      <c r="H42" s="646"/>
      <c r="I42" s="646"/>
      <c r="J42" s="639"/>
      <c r="K42" s="639"/>
      <c r="L42" s="646"/>
      <c r="M42" s="646"/>
      <c r="N42" s="639"/>
      <c r="O42" s="639"/>
      <c r="P42" s="639"/>
      <c r="Q42" s="639"/>
      <c r="R42" s="639"/>
      <c r="S42" s="225"/>
    </row>
    <row r="43" spans="1:21" ht="17.25" customHeight="1" thickBot="1">
      <c r="C43" s="1666"/>
      <c r="D43" s="2574">
        <f>+D31</f>
        <v>2017</v>
      </c>
      <c r="E43" s="2575"/>
      <c r="F43" s="2575"/>
      <c r="G43" s="2576"/>
      <c r="H43" s="2574">
        <f>+H31</f>
        <v>2016</v>
      </c>
      <c r="I43" s="2575"/>
      <c r="J43" s="2575"/>
      <c r="K43" s="2576"/>
      <c r="L43" s="2574">
        <f>+L31</f>
        <v>2015</v>
      </c>
      <c r="M43" s="2575"/>
      <c r="N43" s="2575"/>
      <c r="O43" s="2576"/>
      <c r="P43" s="2567" t="s">
        <v>122</v>
      </c>
      <c r="Q43" s="2568"/>
      <c r="R43" s="2567" t="s">
        <v>983</v>
      </c>
      <c r="S43" s="2569"/>
      <c r="T43" s="639"/>
      <c r="U43" s="1674"/>
    </row>
    <row r="44" spans="1:21" ht="17.25" customHeight="1" thickBot="1">
      <c r="A44" s="1871" t="s">
        <v>176</v>
      </c>
      <c r="B44" s="1872"/>
      <c r="C44" s="1873"/>
      <c r="D44" s="1675" t="s">
        <v>1</v>
      </c>
      <c r="E44" s="1671" t="s">
        <v>2</v>
      </c>
      <c r="F44" s="1672" t="s">
        <v>3</v>
      </c>
      <c r="G44" s="1676" t="s">
        <v>4</v>
      </c>
      <c r="H44" s="1675" t="s">
        <v>1</v>
      </c>
      <c r="I44" s="1671" t="s">
        <v>2</v>
      </c>
      <c r="J44" s="1672" t="s">
        <v>3</v>
      </c>
      <c r="K44" s="1676" t="s">
        <v>4</v>
      </c>
      <c r="L44" s="1675" t="s">
        <v>1</v>
      </c>
      <c r="M44" s="1671" t="s">
        <v>2</v>
      </c>
      <c r="N44" s="1672" t="s">
        <v>3</v>
      </c>
      <c r="O44" s="1676" t="s">
        <v>4</v>
      </c>
      <c r="P44" s="1677">
        <f>+P32</f>
        <v>2017</v>
      </c>
      <c r="Q44" s="2047">
        <f>+Q32</f>
        <v>2016</v>
      </c>
      <c r="R44" s="2061">
        <f>+R32</f>
        <v>2016</v>
      </c>
      <c r="S44" s="1874">
        <f>+S5</f>
        <v>2015</v>
      </c>
      <c r="T44" s="639"/>
      <c r="U44" s="626"/>
    </row>
    <row r="45" spans="1:21" ht="17.25" customHeight="1">
      <c r="A45" s="1875" t="s">
        <v>33</v>
      </c>
      <c r="B45" s="1876"/>
      <c r="C45" s="1877"/>
      <c r="D45" s="1845">
        <v>0</v>
      </c>
      <c r="E45" s="1846">
        <v>0</v>
      </c>
      <c r="F45" s="1846">
        <v>786</v>
      </c>
      <c r="G45" s="1865">
        <v>781</v>
      </c>
      <c r="H45" s="1845">
        <v>780</v>
      </c>
      <c r="I45" s="1846">
        <v>837</v>
      </c>
      <c r="J45" s="1846">
        <v>566</v>
      </c>
      <c r="K45" s="1865">
        <v>569</v>
      </c>
      <c r="L45" s="1845">
        <v>561</v>
      </c>
      <c r="M45" s="1846">
        <v>563</v>
      </c>
      <c r="N45" s="1846">
        <v>561</v>
      </c>
      <c r="O45" s="1865">
        <v>604</v>
      </c>
      <c r="P45" s="1845">
        <v>781</v>
      </c>
      <c r="Q45" s="2058">
        <v>569</v>
      </c>
      <c r="R45" s="1845">
        <v>569</v>
      </c>
      <c r="S45" s="1865">
        <v>604</v>
      </c>
      <c r="T45" s="631"/>
      <c r="U45" s="631"/>
    </row>
    <row r="46" spans="1:21" ht="17.25" customHeight="1">
      <c r="A46" s="1853" t="s">
        <v>29</v>
      </c>
      <c r="B46" s="627"/>
      <c r="C46" s="1666"/>
      <c r="D46" s="1839">
        <v>0</v>
      </c>
      <c r="E46" s="1840">
        <v>0</v>
      </c>
      <c r="F46" s="1840">
        <v>-87</v>
      </c>
      <c r="G46" s="1841">
        <v>-61</v>
      </c>
      <c r="H46" s="1839">
        <v>-66</v>
      </c>
      <c r="I46" s="1840">
        <v>-110</v>
      </c>
      <c r="J46" s="1840">
        <v>-50</v>
      </c>
      <c r="K46" s="1841">
        <v>-68</v>
      </c>
      <c r="L46" s="1839">
        <v>-58</v>
      </c>
      <c r="M46" s="1840">
        <v>-65</v>
      </c>
      <c r="N46" s="1840">
        <v>-61</v>
      </c>
      <c r="O46" s="1841">
        <v>-103</v>
      </c>
      <c r="P46" s="1839">
        <v>-148</v>
      </c>
      <c r="Q46" s="2050">
        <v>-118</v>
      </c>
      <c r="R46" s="1839">
        <v>-294</v>
      </c>
      <c r="S46" s="1841">
        <v>-287</v>
      </c>
      <c r="T46" s="631"/>
      <c r="U46" s="631"/>
    </row>
    <row r="47" spans="1:21" ht="17.25" customHeight="1">
      <c r="A47" s="1853" t="s">
        <v>342</v>
      </c>
      <c r="B47" s="627"/>
      <c r="C47" s="1666"/>
      <c r="D47" s="1839">
        <v>0</v>
      </c>
      <c r="E47" s="1840">
        <v>0</v>
      </c>
      <c r="F47" s="1840">
        <v>7</v>
      </c>
      <c r="G47" s="1841">
        <v>6</v>
      </c>
      <c r="H47" s="1839">
        <v>7</v>
      </c>
      <c r="I47" s="1840">
        <v>8</v>
      </c>
      <c r="J47" s="1840">
        <v>5</v>
      </c>
      <c r="K47" s="1841">
        <v>5</v>
      </c>
      <c r="L47" s="1839">
        <v>5</v>
      </c>
      <c r="M47" s="1840">
        <v>6</v>
      </c>
      <c r="N47" s="1840">
        <v>5</v>
      </c>
      <c r="O47" s="1841">
        <v>5</v>
      </c>
      <c r="P47" s="1839">
        <v>13</v>
      </c>
      <c r="Q47" s="2050">
        <v>10</v>
      </c>
      <c r="R47" s="1839">
        <v>25</v>
      </c>
      <c r="S47" s="1841">
        <v>21</v>
      </c>
      <c r="T47" s="631"/>
      <c r="U47" s="631"/>
    </row>
    <row r="48" spans="1:21" ht="17.25" customHeight="1">
      <c r="A48" s="1838" t="s">
        <v>981</v>
      </c>
      <c r="B48" s="630"/>
      <c r="C48" s="1666"/>
      <c r="D48" s="1839">
        <v>0</v>
      </c>
      <c r="E48" s="1840">
        <v>0</v>
      </c>
      <c r="F48" s="1840">
        <v>56</v>
      </c>
      <c r="G48" s="1841">
        <v>60</v>
      </c>
      <c r="H48" s="1839">
        <v>59</v>
      </c>
      <c r="I48" s="1840">
        <v>45</v>
      </c>
      <c r="J48" s="1840">
        <v>317</v>
      </c>
      <c r="K48" s="1841">
        <v>63</v>
      </c>
      <c r="L48" s="1839">
        <v>61</v>
      </c>
      <c r="M48" s="1840">
        <v>56</v>
      </c>
      <c r="N48" s="1840">
        <v>57</v>
      </c>
      <c r="O48" s="1841">
        <v>54</v>
      </c>
      <c r="P48" s="1839">
        <v>116</v>
      </c>
      <c r="Q48" s="2050">
        <v>380</v>
      </c>
      <c r="R48" s="1839">
        <v>484</v>
      </c>
      <c r="S48" s="1841">
        <v>228</v>
      </c>
      <c r="T48" s="631"/>
      <c r="U48" s="631"/>
    </row>
    <row r="49" spans="1:21" ht="17.25" customHeight="1">
      <c r="A49" s="1878" t="s">
        <v>343</v>
      </c>
      <c r="B49" s="388"/>
      <c r="C49" s="1666"/>
      <c r="D49" s="1839">
        <v>0</v>
      </c>
      <c r="E49" s="1840">
        <v>0</v>
      </c>
      <c r="F49" s="1840">
        <v>0</v>
      </c>
      <c r="G49" s="1841">
        <v>0</v>
      </c>
      <c r="H49" s="1839">
        <v>0</v>
      </c>
      <c r="I49" s="1840">
        <v>0</v>
      </c>
      <c r="J49" s="1840">
        <v>0</v>
      </c>
      <c r="K49" s="1841">
        <v>0</v>
      </c>
      <c r="L49" s="1839">
        <v>0</v>
      </c>
      <c r="M49" s="1840">
        <v>0</v>
      </c>
      <c r="N49" s="1840">
        <v>0</v>
      </c>
      <c r="O49" s="1841">
        <v>1</v>
      </c>
      <c r="P49" s="1839">
        <v>0</v>
      </c>
      <c r="Q49" s="2050">
        <v>0</v>
      </c>
      <c r="R49" s="1839">
        <v>0</v>
      </c>
      <c r="S49" s="1841">
        <v>1</v>
      </c>
      <c r="T49" s="374"/>
      <c r="U49" s="631"/>
    </row>
    <row r="50" spans="1:21" ht="17.25" customHeight="1">
      <c r="A50" s="1887" t="s">
        <v>341</v>
      </c>
      <c r="B50" s="1888"/>
      <c r="C50" s="1889"/>
      <c r="D50" s="1839">
        <v>762</v>
      </c>
      <c r="E50" s="1840">
        <v>762</v>
      </c>
      <c r="F50" s="1840">
        <v>0</v>
      </c>
      <c r="G50" s="1841">
        <v>0</v>
      </c>
      <c r="H50" s="1839">
        <v>1</v>
      </c>
      <c r="I50" s="1840">
        <v>0</v>
      </c>
      <c r="J50" s="1840">
        <v>-1</v>
      </c>
      <c r="K50" s="1841">
        <v>-3</v>
      </c>
      <c r="L50" s="1839">
        <v>0</v>
      </c>
      <c r="M50" s="1840">
        <v>1</v>
      </c>
      <c r="N50" s="1840">
        <v>1</v>
      </c>
      <c r="O50" s="1841">
        <v>0</v>
      </c>
      <c r="P50" s="1839">
        <v>0</v>
      </c>
      <c r="Q50" s="2050">
        <v>-4</v>
      </c>
      <c r="R50" s="1839">
        <v>-3</v>
      </c>
      <c r="S50" s="1841">
        <v>2</v>
      </c>
      <c r="T50" s="631"/>
      <c r="U50" s="631"/>
    </row>
    <row r="51" spans="1:21" ht="17.25" customHeight="1" thickBot="1">
      <c r="A51" s="1890" t="s">
        <v>34</v>
      </c>
      <c r="B51" s="1891"/>
      <c r="C51" s="1892"/>
      <c r="D51" s="1867">
        <v>0</v>
      </c>
      <c r="E51" s="1868">
        <v>0</v>
      </c>
      <c r="F51" s="1868">
        <v>762</v>
      </c>
      <c r="G51" s="1869">
        <v>786</v>
      </c>
      <c r="H51" s="1867">
        <v>781</v>
      </c>
      <c r="I51" s="1868">
        <v>780</v>
      </c>
      <c r="J51" s="1868">
        <v>837</v>
      </c>
      <c r="K51" s="1869">
        <v>566</v>
      </c>
      <c r="L51" s="1867">
        <v>569</v>
      </c>
      <c r="M51" s="1868">
        <v>561</v>
      </c>
      <c r="N51" s="1868">
        <v>563</v>
      </c>
      <c r="O51" s="1869">
        <v>561</v>
      </c>
      <c r="P51" s="1870">
        <v>762</v>
      </c>
      <c r="Q51" s="2059">
        <v>837</v>
      </c>
      <c r="R51" s="1870">
        <v>781</v>
      </c>
      <c r="S51" s="1869">
        <v>569</v>
      </c>
      <c r="T51" s="628"/>
      <c r="U51" s="628"/>
    </row>
    <row r="52" spans="1:21" s="374" customFormat="1" ht="8.25" customHeight="1">
      <c r="A52" s="1893"/>
      <c r="B52" s="225"/>
      <c r="C52" s="225"/>
      <c r="D52" s="225"/>
      <c r="E52" s="225"/>
      <c r="F52" s="225"/>
      <c r="G52" s="482"/>
      <c r="H52" s="225"/>
      <c r="I52" s="225"/>
      <c r="J52" s="225"/>
      <c r="K52" s="482"/>
      <c r="O52" s="482"/>
      <c r="P52" s="482"/>
      <c r="Q52" s="482"/>
      <c r="R52" s="482"/>
    </row>
    <row r="53" spans="1:21" ht="18" customHeight="1">
      <c r="A53" s="1893" t="s">
        <v>937</v>
      </c>
      <c r="B53" s="388"/>
      <c r="C53" s="388"/>
      <c r="D53" s="388"/>
      <c r="E53" s="388"/>
      <c r="F53" s="388"/>
      <c r="G53" s="374"/>
      <c r="H53" s="388"/>
      <c r="I53" s="388"/>
      <c r="J53" s="388"/>
      <c r="K53" s="374"/>
      <c r="L53" s="439"/>
      <c r="M53" s="225"/>
      <c r="N53" s="225"/>
      <c r="O53" s="225"/>
      <c r="P53" s="225"/>
      <c r="Q53" s="225"/>
      <c r="R53" s="225"/>
      <c r="S53" s="225"/>
    </row>
    <row r="54" spans="1:21" ht="18" customHeight="1">
      <c r="A54" s="1893" t="s">
        <v>982</v>
      </c>
      <c r="B54" s="388"/>
      <c r="C54" s="388"/>
      <c r="D54" s="388"/>
      <c r="E54" s="388"/>
      <c r="F54" s="388"/>
      <c r="G54" s="374"/>
      <c r="H54" s="388"/>
      <c r="I54" s="388"/>
      <c r="J54" s="388"/>
      <c r="K54" s="374"/>
      <c r="L54" s="439"/>
      <c r="M54" s="225"/>
      <c r="N54" s="225"/>
      <c r="O54" s="225"/>
      <c r="P54" s="225"/>
      <c r="Q54" s="225"/>
      <c r="R54" s="225"/>
      <c r="S54" s="225"/>
    </row>
    <row r="55" spans="1:21" ht="45.75" customHeight="1">
      <c r="A55" s="2566" t="s">
        <v>987</v>
      </c>
      <c r="B55" s="2566"/>
      <c r="C55" s="2566"/>
      <c r="D55" s="2566"/>
      <c r="E55" s="2566"/>
      <c r="F55" s="2566"/>
      <c r="G55" s="2566"/>
      <c r="H55" s="2566"/>
      <c r="I55" s="2566"/>
      <c r="J55" s="2566"/>
      <c r="K55" s="2566"/>
      <c r="L55" s="2566"/>
      <c r="M55" s="2566"/>
      <c r="N55" s="2566"/>
      <c r="O55" s="2566"/>
      <c r="P55" s="2566"/>
      <c r="Q55" s="2566"/>
      <c r="R55" s="2566"/>
      <c r="S55" s="2566"/>
    </row>
    <row r="56" spans="1:21">
      <c r="A56" s="647"/>
      <c r="B56" s="627"/>
      <c r="C56" s="388"/>
      <c r="D56" s="388"/>
      <c r="E56" s="626"/>
      <c r="F56" s="626"/>
      <c r="G56" s="374"/>
      <c r="H56" s="388"/>
      <c r="I56" s="626"/>
      <c r="J56" s="626"/>
      <c r="K56" s="374"/>
      <c r="L56" s="439"/>
      <c r="M56" s="225"/>
      <c r="N56" s="225"/>
      <c r="O56" s="225"/>
      <c r="P56" s="225"/>
      <c r="Q56" s="225"/>
      <c r="R56" s="225"/>
      <c r="S56" s="439"/>
    </row>
    <row r="57" spans="1:21">
      <c r="A57" s="471"/>
      <c r="B57" s="627"/>
      <c r="C57" s="388"/>
      <c r="D57" s="388"/>
      <c r="E57" s="388"/>
      <c r="F57" s="388"/>
      <c r="G57" s="374"/>
      <c r="H57" s="388"/>
      <c r="I57" s="388"/>
      <c r="J57" s="388"/>
      <c r="K57" s="374"/>
      <c r="M57" s="225"/>
      <c r="N57" s="225"/>
      <c r="O57" s="225"/>
      <c r="P57" s="225"/>
      <c r="Q57" s="225"/>
      <c r="R57" s="225"/>
    </row>
    <row r="58" spans="1:21">
      <c r="A58" s="387"/>
      <c r="B58" s="629"/>
      <c r="C58" s="387"/>
      <c r="D58" s="648"/>
      <c r="E58" s="633"/>
      <c r="F58" s="633"/>
      <c r="G58" s="374"/>
      <c r="H58" s="648"/>
      <c r="I58" s="633"/>
      <c r="J58" s="633"/>
      <c r="K58" s="374"/>
      <c r="M58" s="225"/>
      <c r="N58" s="225"/>
      <c r="O58" s="225"/>
      <c r="P58" s="225"/>
      <c r="Q58" s="225"/>
      <c r="R58" s="225"/>
    </row>
    <row r="59" spans="1:21">
      <c r="A59" s="649"/>
      <c r="B59" s="629"/>
      <c r="C59" s="387"/>
      <c r="D59" s="648"/>
      <c r="E59" s="639"/>
      <c r="F59" s="639"/>
      <c r="G59" s="374"/>
      <c r="H59" s="648"/>
      <c r="I59" s="639"/>
      <c r="J59" s="639"/>
      <c r="K59" s="374"/>
      <c r="M59" s="225"/>
      <c r="N59" s="225"/>
      <c r="O59" s="225"/>
      <c r="P59" s="225"/>
      <c r="Q59" s="225"/>
      <c r="R59" s="225"/>
    </row>
    <row r="60" spans="1:21">
      <c r="A60" s="649"/>
      <c r="B60" s="630"/>
      <c r="C60" s="388"/>
      <c r="D60" s="631"/>
      <c r="E60" s="631"/>
      <c r="F60" s="631"/>
      <c r="G60" s="374"/>
      <c r="H60" s="631"/>
      <c r="I60" s="631"/>
      <c r="J60" s="631"/>
      <c r="K60" s="374"/>
      <c r="M60" s="225"/>
      <c r="N60" s="225"/>
      <c r="O60" s="225"/>
      <c r="P60" s="225"/>
      <c r="Q60" s="225"/>
      <c r="R60" s="225"/>
    </row>
    <row r="61" spans="1:21">
      <c r="A61" s="649"/>
      <c r="B61" s="630"/>
      <c r="C61" s="388"/>
      <c r="D61" s="631"/>
      <c r="E61" s="631"/>
      <c r="F61" s="631"/>
      <c r="G61" s="374"/>
      <c r="H61" s="631"/>
      <c r="I61" s="631"/>
      <c r="J61" s="631"/>
      <c r="K61" s="374"/>
      <c r="O61" s="225"/>
      <c r="P61" s="225"/>
      <c r="Q61" s="225"/>
      <c r="R61" s="225"/>
    </row>
    <row r="62" spans="1:21">
      <c r="A62" s="649"/>
      <c r="B62" s="630"/>
      <c r="C62" s="388"/>
      <c r="D62" s="631"/>
      <c r="E62" s="631"/>
      <c r="F62" s="631"/>
      <c r="G62" s="388"/>
      <c r="H62" s="631"/>
      <c r="I62" s="631"/>
      <c r="J62" s="631"/>
      <c r="K62" s="388"/>
    </row>
    <row r="63" spans="1:21">
      <c r="A63" s="649"/>
      <c r="B63" s="630"/>
      <c r="C63" s="388"/>
      <c r="D63" s="631"/>
      <c r="E63" s="631"/>
      <c r="F63" s="631"/>
      <c r="G63" s="388"/>
      <c r="H63" s="631"/>
      <c r="I63" s="631"/>
      <c r="J63" s="631"/>
      <c r="K63" s="388"/>
    </row>
    <row r="64" spans="1:21">
      <c r="A64" s="649"/>
      <c r="B64" s="630"/>
      <c r="C64" s="388"/>
      <c r="D64" s="631"/>
      <c r="E64" s="631"/>
      <c r="F64" s="631"/>
      <c r="G64" s="388"/>
      <c r="H64" s="631"/>
      <c r="I64" s="631"/>
      <c r="J64" s="631"/>
      <c r="K64" s="388"/>
    </row>
    <row r="65" spans="1:11">
      <c r="A65" s="649"/>
      <c r="B65" s="630"/>
      <c r="C65" s="388"/>
      <c r="D65" s="631"/>
      <c r="E65" s="631"/>
      <c r="F65" s="631"/>
      <c r="G65" s="388"/>
      <c r="H65" s="631"/>
      <c r="I65" s="631"/>
      <c r="J65" s="631"/>
      <c r="K65" s="388"/>
    </row>
    <row r="66" spans="1:11">
      <c r="A66" s="387"/>
      <c r="B66" s="629"/>
      <c r="C66" s="387"/>
      <c r="D66" s="633"/>
      <c r="E66" s="633"/>
      <c r="F66" s="633"/>
      <c r="G66" s="388"/>
      <c r="H66" s="633"/>
      <c r="I66" s="633"/>
      <c r="J66" s="633"/>
      <c r="K66" s="388"/>
    </row>
    <row r="67" spans="1:11">
      <c r="A67" s="388"/>
      <c r="B67" s="388"/>
      <c r="C67" s="388"/>
      <c r="D67" s="639"/>
      <c r="E67" s="639"/>
      <c r="F67" s="650"/>
      <c r="G67" s="388"/>
      <c r="H67" s="639"/>
      <c r="I67" s="639"/>
      <c r="J67" s="650"/>
      <c r="K67" s="388"/>
    </row>
    <row r="68" spans="1:11">
      <c r="A68" s="388"/>
      <c r="B68" s="388"/>
      <c r="C68" s="388"/>
      <c r="D68" s="639"/>
      <c r="E68" s="639"/>
      <c r="F68" s="639"/>
      <c r="G68" s="388"/>
      <c r="H68" s="639"/>
      <c r="I68" s="639"/>
      <c r="J68" s="639"/>
      <c r="K68" s="388"/>
    </row>
    <row r="69" spans="1:11">
      <c r="A69" s="471"/>
      <c r="B69" s="627"/>
      <c r="C69" s="388"/>
      <c r="D69" s="639"/>
      <c r="E69" s="639"/>
      <c r="F69" s="639"/>
      <c r="G69" s="388"/>
      <c r="H69" s="639"/>
      <c r="I69" s="639"/>
      <c r="J69" s="639"/>
      <c r="K69" s="388"/>
    </row>
    <row r="70" spans="1:11">
      <c r="A70" s="649"/>
      <c r="B70" s="627"/>
      <c r="C70" s="388"/>
      <c r="D70" s="651"/>
      <c r="E70" s="652"/>
      <c r="F70" s="652"/>
      <c r="G70" s="388"/>
      <c r="H70" s="651"/>
      <c r="I70" s="652"/>
      <c r="J70" s="652"/>
      <c r="K70" s="388"/>
    </row>
    <row r="71" spans="1:11">
      <c r="A71" s="627"/>
      <c r="B71" s="627"/>
      <c r="C71" s="388"/>
      <c r="D71" s="631"/>
      <c r="E71" s="631"/>
      <c r="F71" s="631"/>
      <c r="G71" s="388"/>
      <c r="H71" s="631"/>
      <c r="I71" s="631"/>
      <c r="J71" s="631"/>
      <c r="K71" s="388"/>
    </row>
    <row r="72" spans="1:11">
      <c r="A72" s="627"/>
      <c r="B72" s="627"/>
      <c r="C72" s="388"/>
      <c r="D72" s="631"/>
      <c r="E72" s="631"/>
      <c r="F72" s="631"/>
      <c r="G72" s="388"/>
      <c r="H72" s="631"/>
      <c r="I72" s="631"/>
      <c r="J72" s="631"/>
      <c r="K72" s="388"/>
    </row>
    <row r="73" spans="1:11">
      <c r="A73" s="649"/>
      <c r="B73" s="630"/>
      <c r="C73" s="388"/>
      <c r="D73" s="631"/>
      <c r="E73" s="631"/>
      <c r="F73" s="631"/>
      <c r="G73" s="388"/>
      <c r="H73" s="631"/>
      <c r="I73" s="631"/>
      <c r="J73" s="631"/>
      <c r="K73" s="388"/>
    </row>
    <row r="74" spans="1:11">
      <c r="A74" s="649"/>
      <c r="B74" s="630"/>
      <c r="C74" s="388"/>
      <c r="D74" s="631"/>
      <c r="E74" s="631"/>
      <c r="F74" s="631"/>
      <c r="G74" s="388"/>
      <c r="H74" s="631"/>
      <c r="I74" s="631"/>
      <c r="J74" s="631"/>
      <c r="K74" s="388"/>
    </row>
    <row r="75" spans="1:11">
      <c r="A75" s="649"/>
      <c r="B75" s="627"/>
      <c r="C75" s="388"/>
      <c r="D75" s="631"/>
      <c r="E75" s="631"/>
      <c r="F75" s="631"/>
      <c r="G75" s="388"/>
      <c r="H75" s="631"/>
      <c r="I75" s="631"/>
      <c r="J75" s="631"/>
      <c r="K75" s="388"/>
    </row>
    <row r="76" spans="1:11">
      <c r="A76" s="629"/>
      <c r="B76" s="629"/>
      <c r="C76" s="387"/>
      <c r="D76" s="633"/>
      <c r="E76" s="633"/>
      <c r="F76" s="633"/>
      <c r="G76" s="388"/>
      <c r="H76" s="633"/>
      <c r="I76" s="633"/>
      <c r="J76" s="633"/>
      <c r="K76" s="388"/>
    </row>
    <row r="77" spans="1:11">
      <c r="A77" s="388"/>
      <c r="B77" s="388"/>
      <c r="C77" s="388"/>
      <c r="D77" s="388"/>
      <c r="E77" s="388"/>
      <c r="F77" s="388"/>
      <c r="G77" s="388"/>
      <c r="H77" s="388"/>
      <c r="I77" s="388"/>
      <c r="J77" s="388"/>
      <c r="K77" s="388"/>
    </row>
    <row r="78" spans="1:11">
      <c r="A78" s="388"/>
      <c r="B78" s="388"/>
      <c r="C78" s="388"/>
      <c r="D78" s="388"/>
      <c r="E78" s="388"/>
      <c r="F78" s="388"/>
      <c r="G78" s="388"/>
      <c r="H78" s="388"/>
      <c r="I78" s="388"/>
      <c r="J78" s="388"/>
      <c r="K78" s="388"/>
    </row>
  </sheetData>
  <mergeCells count="17">
    <mergeCell ref="A1:S1"/>
    <mergeCell ref="D4:G4"/>
    <mergeCell ref="H4:K4"/>
    <mergeCell ref="L4:O4"/>
    <mergeCell ref="P4:Q4"/>
    <mergeCell ref="R4:S4"/>
    <mergeCell ref="A55:S55"/>
    <mergeCell ref="P31:Q31"/>
    <mergeCell ref="R31:S31"/>
    <mergeCell ref="P43:Q43"/>
    <mergeCell ref="R43:S43"/>
    <mergeCell ref="D31:G31"/>
    <mergeCell ref="H31:K31"/>
    <mergeCell ref="L31:O31"/>
    <mergeCell ref="D43:G43"/>
    <mergeCell ref="H43:K43"/>
    <mergeCell ref="L43:O43"/>
  </mergeCells>
  <conditionalFormatting sqref="O52:R52 K52">
    <cfRule type="expression" dxfId="5" priority="2" stopIfTrue="1">
      <formula>ABS(K52)&gt;0</formula>
    </cfRule>
  </conditionalFormatting>
  <conditionalFormatting sqref="G52">
    <cfRule type="expression" dxfId="4" priority="1" stopIfTrue="1">
      <formula>ABS(G52)&gt;0</formula>
    </cfRule>
  </conditionalFormatting>
  <printOptions horizontalCentered="1"/>
  <pageMargins left="0.31496062992125984" right="0.31496062992125984" top="0.39370078740157483" bottom="0.39370078740157483" header="0.19685039370078741" footer="0.19685039370078741"/>
  <pageSetup scale="61"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806915" r:id="rId4">
          <objectPr defaultSize="0" autoPict="0" r:id="rId5">
            <anchor moveWithCells="1">
              <from>
                <xdr:col>0</xdr:col>
                <xdr:colOff>66675</xdr:colOff>
                <xdr:row>0</xdr:row>
                <xdr:rowOff>104775</xdr:rowOff>
              </from>
              <to>
                <xdr:col>0</xdr:col>
                <xdr:colOff>361950</xdr:colOff>
                <xdr:row>3</xdr:row>
                <xdr:rowOff>104775</xdr:rowOff>
              </to>
            </anchor>
          </objectPr>
        </oleObject>
      </mc:Choice>
      <mc:Fallback>
        <oleObject progId="Word.Document.8" shapeId="806915" r:id="rId4"/>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6">
    <tabColor rgb="FF0070C0"/>
    <pageSetUpPr fitToPage="1"/>
  </sheetPr>
  <dimension ref="A1:AY37"/>
  <sheetViews>
    <sheetView showZeros="0" view="pageBreakPreview" zoomScale="85" zoomScaleNormal="75" zoomScaleSheetLayoutView="85" workbookViewId="0">
      <selection activeCell="D7" sqref="D7"/>
    </sheetView>
  </sheetViews>
  <sheetFormatPr defaultColWidth="8.88671875" defaultRowHeight="15"/>
  <cols>
    <col min="1" max="1" width="2.77734375" style="312" customWidth="1"/>
    <col min="2" max="3" width="18.77734375" style="312" customWidth="1"/>
    <col min="4" max="15" width="12.77734375" style="312" customWidth="1"/>
    <col min="16" max="19" width="11.21875" style="312" customWidth="1"/>
    <col min="20" max="23" width="11.77734375" style="312" customWidth="1"/>
    <col min="24" max="24" width="12.77734375" style="312" customWidth="1"/>
    <col min="25" max="27" width="10.6640625" style="312" customWidth="1"/>
    <col min="28" max="28" width="12.77734375" style="312" customWidth="1"/>
    <col min="29" max="31" width="9.5546875" style="312" customWidth="1"/>
    <col min="32" max="32" width="11.6640625" style="312" customWidth="1"/>
    <col min="33" max="35" width="10.6640625" style="312" customWidth="1"/>
    <col min="36" max="36" width="11.5546875" style="312" customWidth="1"/>
    <col min="37" max="39" width="10.6640625" style="312" customWidth="1"/>
    <col min="40" max="275" width="8.88671875" style="312"/>
    <col min="276" max="276" width="4.33203125" style="312" customWidth="1"/>
    <col min="277" max="277" width="10.33203125" style="312" customWidth="1"/>
    <col min="278" max="278" width="9.88671875" style="312" customWidth="1"/>
    <col min="279" max="279" width="1.5546875" style="312" customWidth="1"/>
    <col min="280" max="280" width="12.77734375" style="312" customWidth="1"/>
    <col min="281" max="283" width="10.6640625" style="312" customWidth="1"/>
    <col min="284" max="284" width="12.77734375" style="312" customWidth="1"/>
    <col min="285" max="287" width="9.5546875" style="312" customWidth="1"/>
    <col min="288" max="288" width="11.6640625" style="312" customWidth="1"/>
    <col min="289" max="291" width="10.6640625" style="312" customWidth="1"/>
    <col min="292" max="292" width="11.5546875" style="312" customWidth="1"/>
    <col min="293" max="295" width="10.6640625" style="312" customWidth="1"/>
    <col min="296" max="531" width="8.88671875" style="312"/>
    <col min="532" max="532" width="4.33203125" style="312" customWidth="1"/>
    <col min="533" max="533" width="10.33203125" style="312" customWidth="1"/>
    <col min="534" max="534" width="9.88671875" style="312" customWidth="1"/>
    <col min="535" max="535" width="1.5546875" style="312" customWidth="1"/>
    <col min="536" max="536" width="12.77734375" style="312" customWidth="1"/>
    <col min="537" max="539" width="10.6640625" style="312" customWidth="1"/>
    <col min="540" max="540" width="12.77734375" style="312" customWidth="1"/>
    <col min="541" max="543" width="9.5546875" style="312" customWidth="1"/>
    <col min="544" max="544" width="11.6640625" style="312" customWidth="1"/>
    <col min="545" max="547" width="10.6640625" style="312" customWidth="1"/>
    <col min="548" max="548" width="11.5546875" style="312" customWidth="1"/>
    <col min="549" max="551" width="10.6640625" style="312" customWidth="1"/>
    <col min="552" max="787" width="8.88671875" style="312"/>
    <col min="788" max="788" width="4.33203125" style="312" customWidth="1"/>
    <col min="789" max="789" width="10.33203125" style="312" customWidth="1"/>
    <col min="790" max="790" width="9.88671875" style="312" customWidth="1"/>
    <col min="791" max="791" width="1.5546875" style="312" customWidth="1"/>
    <col min="792" max="792" width="12.77734375" style="312" customWidth="1"/>
    <col min="793" max="795" width="10.6640625" style="312" customWidth="1"/>
    <col min="796" max="796" width="12.77734375" style="312" customWidth="1"/>
    <col min="797" max="799" width="9.5546875" style="312" customWidth="1"/>
    <col min="800" max="800" width="11.6640625" style="312" customWidth="1"/>
    <col min="801" max="803" width="10.6640625" style="312" customWidth="1"/>
    <col min="804" max="804" width="11.5546875" style="312" customWidth="1"/>
    <col min="805" max="807" width="10.6640625" style="312" customWidth="1"/>
    <col min="808" max="1043" width="8.88671875" style="312"/>
    <col min="1044" max="1044" width="4.33203125" style="312" customWidth="1"/>
    <col min="1045" max="1045" width="10.33203125" style="312" customWidth="1"/>
    <col min="1046" max="1046" width="9.88671875" style="312" customWidth="1"/>
    <col min="1047" max="1047" width="1.5546875" style="312" customWidth="1"/>
    <col min="1048" max="1048" width="12.77734375" style="312" customWidth="1"/>
    <col min="1049" max="1051" width="10.6640625" style="312" customWidth="1"/>
    <col min="1052" max="1052" width="12.77734375" style="312" customWidth="1"/>
    <col min="1053" max="1055" width="9.5546875" style="312" customWidth="1"/>
    <col min="1056" max="1056" width="11.6640625" style="312" customWidth="1"/>
    <col min="1057" max="1059" width="10.6640625" style="312" customWidth="1"/>
    <col min="1060" max="1060" width="11.5546875" style="312" customWidth="1"/>
    <col min="1061" max="1063" width="10.6640625" style="312" customWidth="1"/>
    <col min="1064" max="1299" width="8.88671875" style="312"/>
    <col min="1300" max="1300" width="4.33203125" style="312" customWidth="1"/>
    <col min="1301" max="1301" width="10.33203125" style="312" customWidth="1"/>
    <col min="1302" max="1302" width="9.88671875" style="312" customWidth="1"/>
    <col min="1303" max="1303" width="1.5546875" style="312" customWidth="1"/>
    <col min="1304" max="1304" width="12.77734375" style="312" customWidth="1"/>
    <col min="1305" max="1307" width="10.6640625" style="312" customWidth="1"/>
    <col min="1308" max="1308" width="12.77734375" style="312" customWidth="1"/>
    <col min="1309" max="1311" width="9.5546875" style="312" customWidth="1"/>
    <col min="1312" max="1312" width="11.6640625" style="312" customWidth="1"/>
    <col min="1313" max="1315" width="10.6640625" style="312" customWidth="1"/>
    <col min="1316" max="1316" width="11.5546875" style="312" customWidth="1"/>
    <col min="1317" max="1319" width="10.6640625" style="312" customWidth="1"/>
    <col min="1320" max="1555" width="8.88671875" style="312"/>
    <col min="1556" max="1556" width="4.33203125" style="312" customWidth="1"/>
    <col min="1557" max="1557" width="10.33203125" style="312" customWidth="1"/>
    <col min="1558" max="1558" width="9.88671875" style="312" customWidth="1"/>
    <col min="1559" max="1559" width="1.5546875" style="312" customWidth="1"/>
    <col min="1560" max="1560" width="12.77734375" style="312" customWidth="1"/>
    <col min="1561" max="1563" width="10.6640625" style="312" customWidth="1"/>
    <col min="1564" max="1564" width="12.77734375" style="312" customWidth="1"/>
    <col min="1565" max="1567" width="9.5546875" style="312" customWidth="1"/>
    <col min="1568" max="1568" width="11.6640625" style="312" customWidth="1"/>
    <col min="1569" max="1571" width="10.6640625" style="312" customWidth="1"/>
    <col min="1572" max="1572" width="11.5546875" style="312" customWidth="1"/>
    <col min="1573" max="1575" width="10.6640625" style="312" customWidth="1"/>
    <col min="1576" max="1811" width="8.88671875" style="312"/>
    <col min="1812" max="1812" width="4.33203125" style="312" customWidth="1"/>
    <col min="1813" max="1813" width="10.33203125" style="312" customWidth="1"/>
    <col min="1814" max="1814" width="9.88671875" style="312" customWidth="1"/>
    <col min="1815" max="1815" width="1.5546875" style="312" customWidth="1"/>
    <col min="1816" max="1816" width="12.77734375" style="312" customWidth="1"/>
    <col min="1817" max="1819" width="10.6640625" style="312" customWidth="1"/>
    <col min="1820" max="1820" width="12.77734375" style="312" customWidth="1"/>
    <col min="1821" max="1823" width="9.5546875" style="312" customWidth="1"/>
    <col min="1824" max="1824" width="11.6640625" style="312" customWidth="1"/>
    <col min="1825" max="1827" width="10.6640625" style="312" customWidth="1"/>
    <col min="1828" max="1828" width="11.5546875" style="312" customWidth="1"/>
    <col min="1829" max="1831" width="10.6640625" style="312" customWidth="1"/>
    <col min="1832" max="2067" width="8.88671875" style="312"/>
    <col min="2068" max="2068" width="4.33203125" style="312" customWidth="1"/>
    <col min="2069" max="2069" width="10.33203125" style="312" customWidth="1"/>
    <col min="2070" max="2070" width="9.88671875" style="312" customWidth="1"/>
    <col min="2071" max="2071" width="1.5546875" style="312" customWidth="1"/>
    <col min="2072" max="2072" width="12.77734375" style="312" customWidth="1"/>
    <col min="2073" max="2075" width="10.6640625" style="312" customWidth="1"/>
    <col min="2076" max="2076" width="12.77734375" style="312" customWidth="1"/>
    <col min="2077" max="2079" width="9.5546875" style="312" customWidth="1"/>
    <col min="2080" max="2080" width="11.6640625" style="312" customWidth="1"/>
    <col min="2081" max="2083" width="10.6640625" style="312" customWidth="1"/>
    <col min="2084" max="2084" width="11.5546875" style="312" customWidth="1"/>
    <col min="2085" max="2087" width="10.6640625" style="312" customWidth="1"/>
    <col min="2088" max="2323" width="8.88671875" style="312"/>
    <col min="2324" max="2324" width="4.33203125" style="312" customWidth="1"/>
    <col min="2325" max="2325" width="10.33203125" style="312" customWidth="1"/>
    <col min="2326" max="2326" width="9.88671875" style="312" customWidth="1"/>
    <col min="2327" max="2327" width="1.5546875" style="312" customWidth="1"/>
    <col min="2328" max="2328" width="12.77734375" style="312" customWidth="1"/>
    <col min="2329" max="2331" width="10.6640625" style="312" customWidth="1"/>
    <col min="2332" max="2332" width="12.77734375" style="312" customWidth="1"/>
    <col min="2333" max="2335" width="9.5546875" style="312" customWidth="1"/>
    <col min="2336" max="2336" width="11.6640625" style="312" customWidth="1"/>
    <col min="2337" max="2339" width="10.6640625" style="312" customWidth="1"/>
    <col min="2340" max="2340" width="11.5546875" style="312" customWidth="1"/>
    <col min="2341" max="2343" width="10.6640625" style="312" customWidth="1"/>
    <col min="2344" max="2579" width="8.88671875" style="312"/>
    <col min="2580" max="2580" width="4.33203125" style="312" customWidth="1"/>
    <col min="2581" max="2581" width="10.33203125" style="312" customWidth="1"/>
    <col min="2582" max="2582" width="9.88671875" style="312" customWidth="1"/>
    <col min="2583" max="2583" width="1.5546875" style="312" customWidth="1"/>
    <col min="2584" max="2584" width="12.77734375" style="312" customWidth="1"/>
    <col min="2585" max="2587" width="10.6640625" style="312" customWidth="1"/>
    <col min="2588" max="2588" width="12.77734375" style="312" customWidth="1"/>
    <col min="2589" max="2591" width="9.5546875" style="312" customWidth="1"/>
    <col min="2592" max="2592" width="11.6640625" style="312" customWidth="1"/>
    <col min="2593" max="2595" width="10.6640625" style="312" customWidth="1"/>
    <col min="2596" max="2596" width="11.5546875" style="312" customWidth="1"/>
    <col min="2597" max="2599" width="10.6640625" style="312" customWidth="1"/>
    <col min="2600" max="2835" width="8.88671875" style="312"/>
    <col min="2836" max="2836" width="4.33203125" style="312" customWidth="1"/>
    <col min="2837" max="2837" width="10.33203125" style="312" customWidth="1"/>
    <col min="2838" max="2838" width="9.88671875" style="312" customWidth="1"/>
    <col min="2839" max="2839" width="1.5546875" style="312" customWidth="1"/>
    <col min="2840" max="2840" width="12.77734375" style="312" customWidth="1"/>
    <col min="2841" max="2843" width="10.6640625" style="312" customWidth="1"/>
    <col min="2844" max="2844" width="12.77734375" style="312" customWidth="1"/>
    <col min="2845" max="2847" width="9.5546875" style="312" customWidth="1"/>
    <col min="2848" max="2848" width="11.6640625" style="312" customWidth="1"/>
    <col min="2849" max="2851" width="10.6640625" style="312" customWidth="1"/>
    <col min="2852" max="2852" width="11.5546875" style="312" customWidth="1"/>
    <col min="2853" max="2855" width="10.6640625" style="312" customWidth="1"/>
    <col min="2856" max="3091" width="8.88671875" style="312"/>
    <col min="3092" max="3092" width="4.33203125" style="312" customWidth="1"/>
    <col min="3093" max="3093" width="10.33203125" style="312" customWidth="1"/>
    <col min="3094" max="3094" width="9.88671875" style="312" customWidth="1"/>
    <col min="3095" max="3095" width="1.5546875" style="312" customWidth="1"/>
    <col min="3096" max="3096" width="12.77734375" style="312" customWidth="1"/>
    <col min="3097" max="3099" width="10.6640625" style="312" customWidth="1"/>
    <col min="3100" max="3100" width="12.77734375" style="312" customWidth="1"/>
    <col min="3101" max="3103" width="9.5546875" style="312" customWidth="1"/>
    <col min="3104" max="3104" width="11.6640625" style="312" customWidth="1"/>
    <col min="3105" max="3107" width="10.6640625" style="312" customWidth="1"/>
    <col min="3108" max="3108" width="11.5546875" style="312" customWidth="1"/>
    <col min="3109" max="3111" width="10.6640625" style="312" customWidth="1"/>
    <col min="3112" max="3347" width="8.88671875" style="312"/>
    <col min="3348" max="3348" width="4.33203125" style="312" customWidth="1"/>
    <col min="3349" max="3349" width="10.33203125" style="312" customWidth="1"/>
    <col min="3350" max="3350" width="9.88671875" style="312" customWidth="1"/>
    <col min="3351" max="3351" width="1.5546875" style="312" customWidth="1"/>
    <col min="3352" max="3352" width="12.77734375" style="312" customWidth="1"/>
    <col min="3353" max="3355" width="10.6640625" style="312" customWidth="1"/>
    <col min="3356" max="3356" width="12.77734375" style="312" customWidth="1"/>
    <col min="3357" max="3359" width="9.5546875" style="312" customWidth="1"/>
    <col min="3360" max="3360" width="11.6640625" style="312" customWidth="1"/>
    <col min="3361" max="3363" width="10.6640625" style="312" customWidth="1"/>
    <col min="3364" max="3364" width="11.5546875" style="312" customWidth="1"/>
    <col min="3365" max="3367" width="10.6640625" style="312" customWidth="1"/>
    <col min="3368" max="3603" width="8.88671875" style="312"/>
    <col min="3604" max="3604" width="4.33203125" style="312" customWidth="1"/>
    <col min="3605" max="3605" width="10.33203125" style="312" customWidth="1"/>
    <col min="3606" max="3606" width="9.88671875" style="312" customWidth="1"/>
    <col min="3607" max="3607" width="1.5546875" style="312" customWidth="1"/>
    <col min="3608" max="3608" width="12.77734375" style="312" customWidth="1"/>
    <col min="3609" max="3611" width="10.6640625" style="312" customWidth="1"/>
    <col min="3612" max="3612" width="12.77734375" style="312" customWidth="1"/>
    <col min="3613" max="3615" width="9.5546875" style="312" customWidth="1"/>
    <col min="3616" max="3616" width="11.6640625" style="312" customWidth="1"/>
    <col min="3617" max="3619" width="10.6640625" style="312" customWidth="1"/>
    <col min="3620" max="3620" width="11.5546875" style="312" customWidth="1"/>
    <col min="3621" max="3623" width="10.6640625" style="312" customWidth="1"/>
    <col min="3624" max="3859" width="8.88671875" style="312"/>
    <col min="3860" max="3860" width="4.33203125" style="312" customWidth="1"/>
    <col min="3861" max="3861" width="10.33203125" style="312" customWidth="1"/>
    <col min="3862" max="3862" width="9.88671875" style="312" customWidth="1"/>
    <col min="3863" max="3863" width="1.5546875" style="312" customWidth="1"/>
    <col min="3864" max="3864" width="12.77734375" style="312" customWidth="1"/>
    <col min="3865" max="3867" width="10.6640625" style="312" customWidth="1"/>
    <col min="3868" max="3868" width="12.77734375" style="312" customWidth="1"/>
    <col min="3869" max="3871" width="9.5546875" style="312" customWidth="1"/>
    <col min="3872" max="3872" width="11.6640625" style="312" customWidth="1"/>
    <col min="3873" max="3875" width="10.6640625" style="312" customWidth="1"/>
    <col min="3876" max="3876" width="11.5546875" style="312" customWidth="1"/>
    <col min="3877" max="3879" width="10.6640625" style="312" customWidth="1"/>
    <col min="3880" max="4115" width="8.88671875" style="312"/>
    <col min="4116" max="4116" width="4.33203125" style="312" customWidth="1"/>
    <col min="4117" max="4117" width="10.33203125" style="312" customWidth="1"/>
    <col min="4118" max="4118" width="9.88671875" style="312" customWidth="1"/>
    <col min="4119" max="4119" width="1.5546875" style="312" customWidth="1"/>
    <col min="4120" max="4120" width="12.77734375" style="312" customWidth="1"/>
    <col min="4121" max="4123" width="10.6640625" style="312" customWidth="1"/>
    <col min="4124" max="4124" width="12.77734375" style="312" customWidth="1"/>
    <col min="4125" max="4127" width="9.5546875" style="312" customWidth="1"/>
    <col min="4128" max="4128" width="11.6640625" style="312" customWidth="1"/>
    <col min="4129" max="4131" width="10.6640625" style="312" customWidth="1"/>
    <col min="4132" max="4132" width="11.5546875" style="312" customWidth="1"/>
    <col min="4133" max="4135" width="10.6640625" style="312" customWidth="1"/>
    <col min="4136" max="4371" width="8.88671875" style="312"/>
    <col min="4372" max="4372" width="4.33203125" style="312" customWidth="1"/>
    <col min="4373" max="4373" width="10.33203125" style="312" customWidth="1"/>
    <col min="4374" max="4374" width="9.88671875" style="312" customWidth="1"/>
    <col min="4375" max="4375" width="1.5546875" style="312" customWidth="1"/>
    <col min="4376" max="4376" width="12.77734375" style="312" customWidth="1"/>
    <col min="4377" max="4379" width="10.6640625" style="312" customWidth="1"/>
    <col min="4380" max="4380" width="12.77734375" style="312" customWidth="1"/>
    <col min="4381" max="4383" width="9.5546875" style="312" customWidth="1"/>
    <col min="4384" max="4384" width="11.6640625" style="312" customWidth="1"/>
    <col min="4385" max="4387" width="10.6640625" style="312" customWidth="1"/>
    <col min="4388" max="4388" width="11.5546875" style="312" customWidth="1"/>
    <col min="4389" max="4391" width="10.6640625" style="312" customWidth="1"/>
    <col min="4392" max="4627" width="8.88671875" style="312"/>
    <col min="4628" max="4628" width="4.33203125" style="312" customWidth="1"/>
    <col min="4629" max="4629" width="10.33203125" style="312" customWidth="1"/>
    <col min="4630" max="4630" width="9.88671875" style="312" customWidth="1"/>
    <col min="4631" max="4631" width="1.5546875" style="312" customWidth="1"/>
    <col min="4632" max="4632" width="12.77734375" style="312" customWidth="1"/>
    <col min="4633" max="4635" width="10.6640625" style="312" customWidth="1"/>
    <col min="4636" max="4636" width="12.77734375" style="312" customWidth="1"/>
    <col min="4637" max="4639" width="9.5546875" style="312" customWidth="1"/>
    <col min="4640" max="4640" width="11.6640625" style="312" customWidth="1"/>
    <col min="4641" max="4643" width="10.6640625" style="312" customWidth="1"/>
    <col min="4644" max="4644" width="11.5546875" style="312" customWidth="1"/>
    <col min="4645" max="4647" width="10.6640625" style="312" customWidth="1"/>
    <col min="4648" max="4883" width="8.88671875" style="312"/>
    <col min="4884" max="4884" width="4.33203125" style="312" customWidth="1"/>
    <col min="4885" max="4885" width="10.33203125" style="312" customWidth="1"/>
    <col min="4886" max="4886" width="9.88671875" style="312" customWidth="1"/>
    <col min="4887" max="4887" width="1.5546875" style="312" customWidth="1"/>
    <col min="4888" max="4888" width="12.77734375" style="312" customWidth="1"/>
    <col min="4889" max="4891" width="10.6640625" style="312" customWidth="1"/>
    <col min="4892" max="4892" width="12.77734375" style="312" customWidth="1"/>
    <col min="4893" max="4895" width="9.5546875" style="312" customWidth="1"/>
    <col min="4896" max="4896" width="11.6640625" style="312" customWidth="1"/>
    <col min="4897" max="4899" width="10.6640625" style="312" customWidth="1"/>
    <col min="4900" max="4900" width="11.5546875" style="312" customWidth="1"/>
    <col min="4901" max="4903" width="10.6640625" style="312" customWidth="1"/>
    <col min="4904" max="5139" width="8.88671875" style="312"/>
    <col min="5140" max="5140" width="4.33203125" style="312" customWidth="1"/>
    <col min="5141" max="5141" width="10.33203125" style="312" customWidth="1"/>
    <col min="5142" max="5142" width="9.88671875" style="312" customWidth="1"/>
    <col min="5143" max="5143" width="1.5546875" style="312" customWidth="1"/>
    <col min="5144" max="5144" width="12.77734375" style="312" customWidth="1"/>
    <col min="5145" max="5147" width="10.6640625" style="312" customWidth="1"/>
    <col min="5148" max="5148" width="12.77734375" style="312" customWidth="1"/>
    <col min="5149" max="5151" width="9.5546875" style="312" customWidth="1"/>
    <col min="5152" max="5152" width="11.6640625" style="312" customWidth="1"/>
    <col min="5153" max="5155" width="10.6640625" style="312" customWidth="1"/>
    <col min="5156" max="5156" width="11.5546875" style="312" customWidth="1"/>
    <col min="5157" max="5159" width="10.6640625" style="312" customWidth="1"/>
    <col min="5160" max="5395" width="8.88671875" style="312"/>
    <col min="5396" max="5396" width="4.33203125" style="312" customWidth="1"/>
    <col min="5397" max="5397" width="10.33203125" style="312" customWidth="1"/>
    <col min="5398" max="5398" width="9.88671875" style="312" customWidth="1"/>
    <col min="5399" max="5399" width="1.5546875" style="312" customWidth="1"/>
    <col min="5400" max="5400" width="12.77734375" style="312" customWidth="1"/>
    <col min="5401" max="5403" width="10.6640625" style="312" customWidth="1"/>
    <col min="5404" max="5404" width="12.77734375" style="312" customWidth="1"/>
    <col min="5405" max="5407" width="9.5546875" style="312" customWidth="1"/>
    <col min="5408" max="5408" width="11.6640625" style="312" customWidth="1"/>
    <col min="5409" max="5411" width="10.6640625" style="312" customWidth="1"/>
    <col min="5412" max="5412" width="11.5546875" style="312" customWidth="1"/>
    <col min="5413" max="5415" width="10.6640625" style="312" customWidth="1"/>
    <col min="5416" max="5651" width="8.88671875" style="312"/>
    <col min="5652" max="5652" width="4.33203125" style="312" customWidth="1"/>
    <col min="5653" max="5653" width="10.33203125" style="312" customWidth="1"/>
    <col min="5654" max="5654" width="9.88671875" style="312" customWidth="1"/>
    <col min="5655" max="5655" width="1.5546875" style="312" customWidth="1"/>
    <col min="5656" max="5656" width="12.77734375" style="312" customWidth="1"/>
    <col min="5657" max="5659" width="10.6640625" style="312" customWidth="1"/>
    <col min="5660" max="5660" width="12.77734375" style="312" customWidth="1"/>
    <col min="5661" max="5663" width="9.5546875" style="312" customWidth="1"/>
    <col min="5664" max="5664" width="11.6640625" style="312" customWidth="1"/>
    <col min="5665" max="5667" width="10.6640625" style="312" customWidth="1"/>
    <col min="5668" max="5668" width="11.5546875" style="312" customWidth="1"/>
    <col min="5669" max="5671" width="10.6640625" style="312" customWidth="1"/>
    <col min="5672" max="5907" width="8.88671875" style="312"/>
    <col min="5908" max="5908" width="4.33203125" style="312" customWidth="1"/>
    <col min="5909" max="5909" width="10.33203125" style="312" customWidth="1"/>
    <col min="5910" max="5910" width="9.88671875" style="312" customWidth="1"/>
    <col min="5911" max="5911" width="1.5546875" style="312" customWidth="1"/>
    <col min="5912" max="5912" width="12.77734375" style="312" customWidth="1"/>
    <col min="5913" max="5915" width="10.6640625" style="312" customWidth="1"/>
    <col min="5916" max="5916" width="12.77734375" style="312" customWidth="1"/>
    <col min="5917" max="5919" width="9.5546875" style="312" customWidth="1"/>
    <col min="5920" max="5920" width="11.6640625" style="312" customWidth="1"/>
    <col min="5921" max="5923" width="10.6640625" style="312" customWidth="1"/>
    <col min="5924" max="5924" width="11.5546875" style="312" customWidth="1"/>
    <col min="5925" max="5927" width="10.6640625" style="312" customWidth="1"/>
    <col min="5928" max="6163" width="8.88671875" style="312"/>
    <col min="6164" max="6164" width="4.33203125" style="312" customWidth="1"/>
    <col min="6165" max="6165" width="10.33203125" style="312" customWidth="1"/>
    <col min="6166" max="6166" width="9.88671875" style="312" customWidth="1"/>
    <col min="6167" max="6167" width="1.5546875" style="312" customWidth="1"/>
    <col min="6168" max="6168" width="12.77734375" style="312" customWidth="1"/>
    <col min="6169" max="6171" width="10.6640625" style="312" customWidth="1"/>
    <col min="6172" max="6172" width="12.77734375" style="312" customWidth="1"/>
    <col min="6173" max="6175" width="9.5546875" style="312" customWidth="1"/>
    <col min="6176" max="6176" width="11.6640625" style="312" customWidth="1"/>
    <col min="6177" max="6179" width="10.6640625" style="312" customWidth="1"/>
    <col min="6180" max="6180" width="11.5546875" style="312" customWidth="1"/>
    <col min="6181" max="6183" width="10.6640625" style="312" customWidth="1"/>
    <col min="6184" max="6419" width="8.88671875" style="312"/>
    <col min="6420" max="6420" width="4.33203125" style="312" customWidth="1"/>
    <col min="6421" max="6421" width="10.33203125" style="312" customWidth="1"/>
    <col min="6422" max="6422" width="9.88671875" style="312" customWidth="1"/>
    <col min="6423" max="6423" width="1.5546875" style="312" customWidth="1"/>
    <col min="6424" max="6424" width="12.77734375" style="312" customWidth="1"/>
    <col min="6425" max="6427" width="10.6640625" style="312" customWidth="1"/>
    <col min="6428" max="6428" width="12.77734375" style="312" customWidth="1"/>
    <col min="6429" max="6431" width="9.5546875" style="312" customWidth="1"/>
    <col min="6432" max="6432" width="11.6640625" style="312" customWidth="1"/>
    <col min="6433" max="6435" width="10.6640625" style="312" customWidth="1"/>
    <col min="6436" max="6436" width="11.5546875" style="312" customWidth="1"/>
    <col min="6437" max="6439" width="10.6640625" style="312" customWidth="1"/>
    <col min="6440" max="6675" width="8.88671875" style="312"/>
    <col min="6676" max="6676" width="4.33203125" style="312" customWidth="1"/>
    <col min="6677" max="6677" width="10.33203125" style="312" customWidth="1"/>
    <col min="6678" max="6678" width="9.88671875" style="312" customWidth="1"/>
    <col min="6679" max="6679" width="1.5546875" style="312" customWidth="1"/>
    <col min="6680" max="6680" width="12.77734375" style="312" customWidth="1"/>
    <col min="6681" max="6683" width="10.6640625" style="312" customWidth="1"/>
    <col min="6684" max="6684" width="12.77734375" style="312" customWidth="1"/>
    <col min="6685" max="6687" width="9.5546875" style="312" customWidth="1"/>
    <col min="6688" max="6688" width="11.6640625" style="312" customWidth="1"/>
    <col min="6689" max="6691" width="10.6640625" style="312" customWidth="1"/>
    <col min="6692" max="6692" width="11.5546875" style="312" customWidth="1"/>
    <col min="6693" max="6695" width="10.6640625" style="312" customWidth="1"/>
    <col min="6696" max="6931" width="8.88671875" style="312"/>
    <col min="6932" max="6932" width="4.33203125" style="312" customWidth="1"/>
    <col min="6933" max="6933" width="10.33203125" style="312" customWidth="1"/>
    <col min="6934" max="6934" width="9.88671875" style="312" customWidth="1"/>
    <col min="6935" max="6935" width="1.5546875" style="312" customWidth="1"/>
    <col min="6936" max="6936" width="12.77734375" style="312" customWidth="1"/>
    <col min="6937" max="6939" width="10.6640625" style="312" customWidth="1"/>
    <col min="6940" max="6940" width="12.77734375" style="312" customWidth="1"/>
    <col min="6941" max="6943" width="9.5546875" style="312" customWidth="1"/>
    <col min="6944" max="6944" width="11.6640625" style="312" customWidth="1"/>
    <col min="6945" max="6947" width="10.6640625" style="312" customWidth="1"/>
    <col min="6948" max="6948" width="11.5546875" style="312" customWidth="1"/>
    <col min="6949" max="6951" width="10.6640625" style="312" customWidth="1"/>
    <col min="6952" max="7187" width="8.88671875" style="312"/>
    <col min="7188" max="7188" width="4.33203125" style="312" customWidth="1"/>
    <col min="7189" max="7189" width="10.33203125" style="312" customWidth="1"/>
    <col min="7190" max="7190" width="9.88671875" style="312" customWidth="1"/>
    <col min="7191" max="7191" width="1.5546875" style="312" customWidth="1"/>
    <col min="7192" max="7192" width="12.77734375" style="312" customWidth="1"/>
    <col min="7193" max="7195" width="10.6640625" style="312" customWidth="1"/>
    <col min="7196" max="7196" width="12.77734375" style="312" customWidth="1"/>
    <col min="7197" max="7199" width="9.5546875" style="312" customWidth="1"/>
    <col min="7200" max="7200" width="11.6640625" style="312" customWidth="1"/>
    <col min="7201" max="7203" width="10.6640625" style="312" customWidth="1"/>
    <col min="7204" max="7204" width="11.5546875" style="312" customWidth="1"/>
    <col min="7205" max="7207" width="10.6640625" style="312" customWidth="1"/>
    <col min="7208" max="7443" width="8.88671875" style="312"/>
    <col min="7444" max="7444" width="4.33203125" style="312" customWidth="1"/>
    <col min="7445" max="7445" width="10.33203125" style="312" customWidth="1"/>
    <col min="7446" max="7446" width="9.88671875" style="312" customWidth="1"/>
    <col min="7447" max="7447" width="1.5546875" style="312" customWidth="1"/>
    <col min="7448" max="7448" width="12.77734375" style="312" customWidth="1"/>
    <col min="7449" max="7451" width="10.6640625" style="312" customWidth="1"/>
    <col min="7452" max="7452" width="12.77734375" style="312" customWidth="1"/>
    <col min="7453" max="7455" width="9.5546875" style="312" customWidth="1"/>
    <col min="7456" max="7456" width="11.6640625" style="312" customWidth="1"/>
    <col min="7457" max="7459" width="10.6640625" style="312" customWidth="1"/>
    <col min="7460" max="7460" width="11.5546875" style="312" customWidth="1"/>
    <col min="7461" max="7463" width="10.6640625" style="312" customWidth="1"/>
    <col min="7464" max="7699" width="8.88671875" style="312"/>
    <col min="7700" max="7700" width="4.33203125" style="312" customWidth="1"/>
    <col min="7701" max="7701" width="10.33203125" style="312" customWidth="1"/>
    <col min="7702" max="7702" width="9.88671875" style="312" customWidth="1"/>
    <col min="7703" max="7703" width="1.5546875" style="312" customWidth="1"/>
    <col min="7704" max="7704" width="12.77734375" style="312" customWidth="1"/>
    <col min="7705" max="7707" width="10.6640625" style="312" customWidth="1"/>
    <col min="7708" max="7708" width="12.77734375" style="312" customWidth="1"/>
    <col min="7709" max="7711" width="9.5546875" style="312" customWidth="1"/>
    <col min="7712" max="7712" width="11.6640625" style="312" customWidth="1"/>
    <col min="7713" max="7715" width="10.6640625" style="312" customWidth="1"/>
    <col min="7716" max="7716" width="11.5546875" style="312" customWidth="1"/>
    <col min="7717" max="7719" width="10.6640625" style="312" customWidth="1"/>
    <col min="7720" max="7955" width="8.88671875" style="312"/>
    <col min="7956" max="7956" width="4.33203125" style="312" customWidth="1"/>
    <col min="7957" max="7957" width="10.33203125" style="312" customWidth="1"/>
    <col min="7958" max="7958" width="9.88671875" style="312" customWidth="1"/>
    <col min="7959" max="7959" width="1.5546875" style="312" customWidth="1"/>
    <col min="7960" max="7960" width="12.77734375" style="312" customWidth="1"/>
    <col min="7961" max="7963" width="10.6640625" style="312" customWidth="1"/>
    <col min="7964" max="7964" width="12.77734375" style="312" customWidth="1"/>
    <col min="7965" max="7967" width="9.5546875" style="312" customWidth="1"/>
    <col min="7968" max="7968" width="11.6640625" style="312" customWidth="1"/>
    <col min="7969" max="7971" width="10.6640625" style="312" customWidth="1"/>
    <col min="7972" max="7972" width="11.5546875" style="312" customWidth="1"/>
    <col min="7973" max="7975" width="10.6640625" style="312" customWidth="1"/>
    <col min="7976" max="8211" width="8.88671875" style="312"/>
    <col min="8212" max="8212" width="4.33203125" style="312" customWidth="1"/>
    <col min="8213" max="8213" width="10.33203125" style="312" customWidth="1"/>
    <col min="8214" max="8214" width="9.88671875" style="312" customWidth="1"/>
    <col min="8215" max="8215" width="1.5546875" style="312" customWidth="1"/>
    <col min="8216" max="8216" width="12.77734375" style="312" customWidth="1"/>
    <col min="8217" max="8219" width="10.6640625" style="312" customWidth="1"/>
    <col min="8220" max="8220" width="12.77734375" style="312" customWidth="1"/>
    <col min="8221" max="8223" width="9.5546875" style="312" customWidth="1"/>
    <col min="8224" max="8224" width="11.6640625" style="312" customWidth="1"/>
    <col min="8225" max="8227" width="10.6640625" style="312" customWidth="1"/>
    <col min="8228" max="8228" width="11.5546875" style="312" customWidth="1"/>
    <col min="8229" max="8231" width="10.6640625" style="312" customWidth="1"/>
    <col min="8232" max="8467" width="8.88671875" style="312"/>
    <col min="8468" max="8468" width="4.33203125" style="312" customWidth="1"/>
    <col min="8469" max="8469" width="10.33203125" style="312" customWidth="1"/>
    <col min="8470" max="8470" width="9.88671875" style="312" customWidth="1"/>
    <col min="8471" max="8471" width="1.5546875" style="312" customWidth="1"/>
    <col min="8472" max="8472" width="12.77734375" style="312" customWidth="1"/>
    <col min="8473" max="8475" width="10.6640625" style="312" customWidth="1"/>
    <col min="8476" max="8476" width="12.77734375" style="312" customWidth="1"/>
    <col min="8477" max="8479" width="9.5546875" style="312" customWidth="1"/>
    <col min="8480" max="8480" width="11.6640625" style="312" customWidth="1"/>
    <col min="8481" max="8483" width="10.6640625" style="312" customWidth="1"/>
    <col min="8484" max="8484" width="11.5546875" style="312" customWidth="1"/>
    <col min="8485" max="8487" width="10.6640625" style="312" customWidth="1"/>
    <col min="8488" max="8723" width="8.88671875" style="312"/>
    <col min="8724" max="8724" width="4.33203125" style="312" customWidth="1"/>
    <col min="8725" max="8725" width="10.33203125" style="312" customWidth="1"/>
    <col min="8726" max="8726" width="9.88671875" style="312" customWidth="1"/>
    <col min="8727" max="8727" width="1.5546875" style="312" customWidth="1"/>
    <col min="8728" max="8728" width="12.77734375" style="312" customWidth="1"/>
    <col min="8729" max="8731" width="10.6640625" style="312" customWidth="1"/>
    <col min="8732" max="8732" width="12.77734375" style="312" customWidth="1"/>
    <col min="8733" max="8735" width="9.5546875" style="312" customWidth="1"/>
    <col min="8736" max="8736" width="11.6640625" style="312" customWidth="1"/>
    <col min="8737" max="8739" width="10.6640625" style="312" customWidth="1"/>
    <col min="8740" max="8740" width="11.5546875" style="312" customWidth="1"/>
    <col min="8741" max="8743" width="10.6640625" style="312" customWidth="1"/>
    <col min="8744" max="8979" width="8.88671875" style="312"/>
    <col min="8980" max="8980" width="4.33203125" style="312" customWidth="1"/>
    <col min="8981" max="8981" width="10.33203125" style="312" customWidth="1"/>
    <col min="8982" max="8982" width="9.88671875" style="312" customWidth="1"/>
    <col min="8983" max="8983" width="1.5546875" style="312" customWidth="1"/>
    <col min="8984" max="8984" width="12.77734375" style="312" customWidth="1"/>
    <col min="8985" max="8987" width="10.6640625" style="312" customWidth="1"/>
    <col min="8988" max="8988" width="12.77734375" style="312" customWidth="1"/>
    <col min="8989" max="8991" width="9.5546875" style="312" customWidth="1"/>
    <col min="8992" max="8992" width="11.6640625" style="312" customWidth="1"/>
    <col min="8993" max="8995" width="10.6640625" style="312" customWidth="1"/>
    <col min="8996" max="8996" width="11.5546875" style="312" customWidth="1"/>
    <col min="8997" max="8999" width="10.6640625" style="312" customWidth="1"/>
    <col min="9000" max="9235" width="8.88671875" style="312"/>
    <col min="9236" max="9236" width="4.33203125" style="312" customWidth="1"/>
    <col min="9237" max="9237" width="10.33203125" style="312" customWidth="1"/>
    <col min="9238" max="9238" width="9.88671875" style="312" customWidth="1"/>
    <col min="9239" max="9239" width="1.5546875" style="312" customWidth="1"/>
    <col min="9240" max="9240" width="12.77734375" style="312" customWidth="1"/>
    <col min="9241" max="9243" width="10.6640625" style="312" customWidth="1"/>
    <col min="9244" max="9244" width="12.77734375" style="312" customWidth="1"/>
    <col min="9245" max="9247" width="9.5546875" style="312" customWidth="1"/>
    <col min="9248" max="9248" width="11.6640625" style="312" customWidth="1"/>
    <col min="9249" max="9251" width="10.6640625" style="312" customWidth="1"/>
    <col min="9252" max="9252" width="11.5546875" style="312" customWidth="1"/>
    <col min="9253" max="9255" width="10.6640625" style="312" customWidth="1"/>
    <col min="9256" max="9491" width="8.88671875" style="312"/>
    <col min="9492" max="9492" width="4.33203125" style="312" customWidth="1"/>
    <col min="9493" max="9493" width="10.33203125" style="312" customWidth="1"/>
    <col min="9494" max="9494" width="9.88671875" style="312" customWidth="1"/>
    <col min="9495" max="9495" width="1.5546875" style="312" customWidth="1"/>
    <col min="9496" max="9496" width="12.77734375" style="312" customWidth="1"/>
    <col min="9497" max="9499" width="10.6640625" style="312" customWidth="1"/>
    <col min="9500" max="9500" width="12.77734375" style="312" customWidth="1"/>
    <col min="9501" max="9503" width="9.5546875" style="312" customWidth="1"/>
    <col min="9504" max="9504" width="11.6640625" style="312" customWidth="1"/>
    <col min="9505" max="9507" width="10.6640625" style="312" customWidth="1"/>
    <col min="9508" max="9508" width="11.5546875" style="312" customWidth="1"/>
    <col min="9509" max="9511" width="10.6640625" style="312" customWidth="1"/>
    <col min="9512" max="9747" width="8.88671875" style="312"/>
    <col min="9748" max="9748" width="4.33203125" style="312" customWidth="1"/>
    <col min="9749" max="9749" width="10.33203125" style="312" customWidth="1"/>
    <col min="9750" max="9750" width="9.88671875" style="312" customWidth="1"/>
    <col min="9751" max="9751" width="1.5546875" style="312" customWidth="1"/>
    <col min="9752" max="9752" width="12.77734375" style="312" customWidth="1"/>
    <col min="9753" max="9755" width="10.6640625" style="312" customWidth="1"/>
    <col min="9756" max="9756" width="12.77734375" style="312" customWidth="1"/>
    <col min="9757" max="9759" width="9.5546875" style="312" customWidth="1"/>
    <col min="9760" max="9760" width="11.6640625" style="312" customWidth="1"/>
    <col min="9761" max="9763" width="10.6640625" style="312" customWidth="1"/>
    <col min="9764" max="9764" width="11.5546875" style="312" customWidth="1"/>
    <col min="9765" max="9767" width="10.6640625" style="312" customWidth="1"/>
    <col min="9768" max="10003" width="8.88671875" style="312"/>
    <col min="10004" max="10004" width="4.33203125" style="312" customWidth="1"/>
    <col min="10005" max="10005" width="10.33203125" style="312" customWidth="1"/>
    <col min="10006" max="10006" width="9.88671875" style="312" customWidth="1"/>
    <col min="10007" max="10007" width="1.5546875" style="312" customWidth="1"/>
    <col min="10008" max="10008" width="12.77734375" style="312" customWidth="1"/>
    <col min="10009" max="10011" width="10.6640625" style="312" customWidth="1"/>
    <col min="10012" max="10012" width="12.77734375" style="312" customWidth="1"/>
    <col min="10013" max="10015" width="9.5546875" style="312" customWidth="1"/>
    <col min="10016" max="10016" width="11.6640625" style="312" customWidth="1"/>
    <col min="10017" max="10019" width="10.6640625" style="312" customWidth="1"/>
    <col min="10020" max="10020" width="11.5546875" style="312" customWidth="1"/>
    <col min="10021" max="10023" width="10.6640625" style="312" customWidth="1"/>
    <col min="10024" max="10259" width="8.88671875" style="312"/>
    <col min="10260" max="10260" width="4.33203125" style="312" customWidth="1"/>
    <col min="10261" max="10261" width="10.33203125" style="312" customWidth="1"/>
    <col min="10262" max="10262" width="9.88671875" style="312" customWidth="1"/>
    <col min="10263" max="10263" width="1.5546875" style="312" customWidth="1"/>
    <col min="10264" max="10264" width="12.77734375" style="312" customWidth="1"/>
    <col min="10265" max="10267" width="10.6640625" style="312" customWidth="1"/>
    <col min="10268" max="10268" width="12.77734375" style="312" customWidth="1"/>
    <col min="10269" max="10271" width="9.5546875" style="312" customWidth="1"/>
    <col min="10272" max="10272" width="11.6640625" style="312" customWidth="1"/>
    <col min="10273" max="10275" width="10.6640625" style="312" customWidth="1"/>
    <col min="10276" max="10276" width="11.5546875" style="312" customWidth="1"/>
    <col min="10277" max="10279" width="10.6640625" style="312" customWidth="1"/>
    <col min="10280" max="10515" width="8.88671875" style="312"/>
    <col min="10516" max="10516" width="4.33203125" style="312" customWidth="1"/>
    <col min="10517" max="10517" width="10.33203125" style="312" customWidth="1"/>
    <col min="10518" max="10518" width="9.88671875" style="312" customWidth="1"/>
    <col min="10519" max="10519" width="1.5546875" style="312" customWidth="1"/>
    <col min="10520" max="10520" width="12.77734375" style="312" customWidth="1"/>
    <col min="10521" max="10523" width="10.6640625" style="312" customWidth="1"/>
    <col min="10524" max="10524" width="12.77734375" style="312" customWidth="1"/>
    <col min="10525" max="10527" width="9.5546875" style="312" customWidth="1"/>
    <col min="10528" max="10528" width="11.6640625" style="312" customWidth="1"/>
    <col min="10529" max="10531" width="10.6640625" style="312" customWidth="1"/>
    <col min="10532" max="10532" width="11.5546875" style="312" customWidth="1"/>
    <col min="10533" max="10535" width="10.6640625" style="312" customWidth="1"/>
    <col min="10536" max="10771" width="8.88671875" style="312"/>
    <col min="10772" max="10772" width="4.33203125" style="312" customWidth="1"/>
    <col min="10773" max="10773" width="10.33203125" style="312" customWidth="1"/>
    <col min="10774" max="10774" width="9.88671875" style="312" customWidth="1"/>
    <col min="10775" max="10775" width="1.5546875" style="312" customWidth="1"/>
    <col min="10776" max="10776" width="12.77734375" style="312" customWidth="1"/>
    <col min="10777" max="10779" width="10.6640625" style="312" customWidth="1"/>
    <col min="10780" max="10780" width="12.77734375" style="312" customWidth="1"/>
    <col min="10781" max="10783" width="9.5546875" style="312" customWidth="1"/>
    <col min="10784" max="10784" width="11.6640625" style="312" customWidth="1"/>
    <col min="10785" max="10787" width="10.6640625" style="312" customWidth="1"/>
    <col min="10788" max="10788" width="11.5546875" style="312" customWidth="1"/>
    <col min="10789" max="10791" width="10.6640625" style="312" customWidth="1"/>
    <col min="10792" max="11027" width="8.88671875" style="312"/>
    <col min="11028" max="11028" width="4.33203125" style="312" customWidth="1"/>
    <col min="11029" max="11029" width="10.33203125" style="312" customWidth="1"/>
    <col min="11030" max="11030" width="9.88671875" style="312" customWidth="1"/>
    <col min="11031" max="11031" width="1.5546875" style="312" customWidth="1"/>
    <col min="11032" max="11032" width="12.77734375" style="312" customWidth="1"/>
    <col min="11033" max="11035" width="10.6640625" style="312" customWidth="1"/>
    <col min="11036" max="11036" width="12.77734375" style="312" customWidth="1"/>
    <col min="11037" max="11039" width="9.5546875" style="312" customWidth="1"/>
    <col min="11040" max="11040" width="11.6640625" style="312" customWidth="1"/>
    <col min="11041" max="11043" width="10.6640625" style="312" customWidth="1"/>
    <col min="11044" max="11044" width="11.5546875" style="312" customWidth="1"/>
    <col min="11045" max="11047" width="10.6640625" style="312" customWidth="1"/>
    <col min="11048" max="11283" width="8.88671875" style="312"/>
    <col min="11284" max="11284" width="4.33203125" style="312" customWidth="1"/>
    <col min="11285" max="11285" width="10.33203125" style="312" customWidth="1"/>
    <col min="11286" max="11286" width="9.88671875" style="312" customWidth="1"/>
    <col min="11287" max="11287" width="1.5546875" style="312" customWidth="1"/>
    <col min="11288" max="11288" width="12.77734375" style="312" customWidth="1"/>
    <col min="11289" max="11291" width="10.6640625" style="312" customWidth="1"/>
    <col min="11292" max="11292" width="12.77734375" style="312" customWidth="1"/>
    <col min="11293" max="11295" width="9.5546875" style="312" customWidth="1"/>
    <col min="11296" max="11296" width="11.6640625" style="312" customWidth="1"/>
    <col min="11297" max="11299" width="10.6640625" style="312" customWidth="1"/>
    <col min="11300" max="11300" width="11.5546875" style="312" customWidth="1"/>
    <col min="11301" max="11303" width="10.6640625" style="312" customWidth="1"/>
    <col min="11304" max="11539" width="8.88671875" style="312"/>
    <col min="11540" max="11540" width="4.33203125" style="312" customWidth="1"/>
    <col min="11541" max="11541" width="10.33203125" style="312" customWidth="1"/>
    <col min="11542" max="11542" width="9.88671875" style="312" customWidth="1"/>
    <col min="11543" max="11543" width="1.5546875" style="312" customWidth="1"/>
    <col min="11544" max="11544" width="12.77734375" style="312" customWidth="1"/>
    <col min="11545" max="11547" width="10.6640625" style="312" customWidth="1"/>
    <col min="11548" max="11548" width="12.77734375" style="312" customWidth="1"/>
    <col min="11549" max="11551" width="9.5546875" style="312" customWidth="1"/>
    <col min="11552" max="11552" width="11.6640625" style="312" customWidth="1"/>
    <col min="11553" max="11555" width="10.6640625" style="312" customWidth="1"/>
    <col min="11556" max="11556" width="11.5546875" style="312" customWidth="1"/>
    <col min="11557" max="11559" width="10.6640625" style="312" customWidth="1"/>
    <col min="11560" max="11795" width="8.88671875" style="312"/>
    <col min="11796" max="11796" width="4.33203125" style="312" customWidth="1"/>
    <col min="11797" max="11797" width="10.33203125" style="312" customWidth="1"/>
    <col min="11798" max="11798" width="9.88671875" style="312" customWidth="1"/>
    <col min="11799" max="11799" width="1.5546875" style="312" customWidth="1"/>
    <col min="11800" max="11800" width="12.77734375" style="312" customWidth="1"/>
    <col min="11801" max="11803" width="10.6640625" style="312" customWidth="1"/>
    <col min="11804" max="11804" width="12.77734375" style="312" customWidth="1"/>
    <col min="11805" max="11807" width="9.5546875" style="312" customWidth="1"/>
    <col min="11808" max="11808" width="11.6640625" style="312" customWidth="1"/>
    <col min="11809" max="11811" width="10.6640625" style="312" customWidth="1"/>
    <col min="11812" max="11812" width="11.5546875" style="312" customWidth="1"/>
    <col min="11813" max="11815" width="10.6640625" style="312" customWidth="1"/>
    <col min="11816" max="12051" width="8.88671875" style="312"/>
    <col min="12052" max="12052" width="4.33203125" style="312" customWidth="1"/>
    <col min="12053" max="12053" width="10.33203125" style="312" customWidth="1"/>
    <col min="12054" max="12054" width="9.88671875" style="312" customWidth="1"/>
    <col min="12055" max="12055" width="1.5546875" style="312" customWidth="1"/>
    <col min="12056" max="12056" width="12.77734375" style="312" customWidth="1"/>
    <col min="12057" max="12059" width="10.6640625" style="312" customWidth="1"/>
    <col min="12060" max="12060" width="12.77734375" style="312" customWidth="1"/>
    <col min="12061" max="12063" width="9.5546875" style="312" customWidth="1"/>
    <col min="12064" max="12064" width="11.6640625" style="312" customWidth="1"/>
    <col min="12065" max="12067" width="10.6640625" style="312" customWidth="1"/>
    <col min="12068" max="12068" width="11.5546875" style="312" customWidth="1"/>
    <col min="12069" max="12071" width="10.6640625" style="312" customWidth="1"/>
    <col min="12072" max="12307" width="8.88671875" style="312"/>
    <col min="12308" max="12308" width="4.33203125" style="312" customWidth="1"/>
    <col min="12309" max="12309" width="10.33203125" style="312" customWidth="1"/>
    <col min="12310" max="12310" width="9.88671875" style="312" customWidth="1"/>
    <col min="12311" max="12311" width="1.5546875" style="312" customWidth="1"/>
    <col min="12312" max="12312" width="12.77734375" style="312" customWidth="1"/>
    <col min="12313" max="12315" width="10.6640625" style="312" customWidth="1"/>
    <col min="12316" max="12316" width="12.77734375" style="312" customWidth="1"/>
    <col min="12317" max="12319" width="9.5546875" style="312" customWidth="1"/>
    <col min="12320" max="12320" width="11.6640625" style="312" customWidth="1"/>
    <col min="12321" max="12323" width="10.6640625" style="312" customWidth="1"/>
    <col min="12324" max="12324" width="11.5546875" style="312" customWidth="1"/>
    <col min="12325" max="12327" width="10.6640625" style="312" customWidth="1"/>
    <col min="12328" max="12563" width="8.88671875" style="312"/>
    <col min="12564" max="12564" width="4.33203125" style="312" customWidth="1"/>
    <col min="12565" max="12565" width="10.33203125" style="312" customWidth="1"/>
    <col min="12566" max="12566" width="9.88671875" style="312" customWidth="1"/>
    <col min="12567" max="12567" width="1.5546875" style="312" customWidth="1"/>
    <col min="12568" max="12568" width="12.77734375" style="312" customWidth="1"/>
    <col min="12569" max="12571" width="10.6640625" style="312" customWidth="1"/>
    <col min="12572" max="12572" width="12.77734375" style="312" customWidth="1"/>
    <col min="12573" max="12575" width="9.5546875" style="312" customWidth="1"/>
    <col min="12576" max="12576" width="11.6640625" style="312" customWidth="1"/>
    <col min="12577" max="12579" width="10.6640625" style="312" customWidth="1"/>
    <col min="12580" max="12580" width="11.5546875" style="312" customWidth="1"/>
    <col min="12581" max="12583" width="10.6640625" style="312" customWidth="1"/>
    <col min="12584" max="12819" width="8.88671875" style="312"/>
    <col min="12820" max="12820" width="4.33203125" style="312" customWidth="1"/>
    <col min="12821" max="12821" width="10.33203125" style="312" customWidth="1"/>
    <col min="12822" max="12822" width="9.88671875" style="312" customWidth="1"/>
    <col min="12823" max="12823" width="1.5546875" style="312" customWidth="1"/>
    <col min="12824" max="12824" width="12.77734375" style="312" customWidth="1"/>
    <col min="12825" max="12827" width="10.6640625" style="312" customWidth="1"/>
    <col min="12828" max="12828" width="12.77734375" style="312" customWidth="1"/>
    <col min="12829" max="12831" width="9.5546875" style="312" customWidth="1"/>
    <col min="12832" max="12832" width="11.6640625" style="312" customWidth="1"/>
    <col min="12833" max="12835" width="10.6640625" style="312" customWidth="1"/>
    <col min="12836" max="12836" width="11.5546875" style="312" customWidth="1"/>
    <col min="12837" max="12839" width="10.6640625" style="312" customWidth="1"/>
    <col min="12840" max="13075" width="8.88671875" style="312"/>
    <col min="13076" max="13076" width="4.33203125" style="312" customWidth="1"/>
    <col min="13077" max="13077" width="10.33203125" style="312" customWidth="1"/>
    <col min="13078" max="13078" width="9.88671875" style="312" customWidth="1"/>
    <col min="13079" max="13079" width="1.5546875" style="312" customWidth="1"/>
    <col min="13080" max="13080" width="12.77734375" style="312" customWidth="1"/>
    <col min="13081" max="13083" width="10.6640625" style="312" customWidth="1"/>
    <col min="13084" max="13084" width="12.77734375" style="312" customWidth="1"/>
    <col min="13085" max="13087" width="9.5546875" style="312" customWidth="1"/>
    <col min="13088" max="13088" width="11.6640625" style="312" customWidth="1"/>
    <col min="13089" max="13091" width="10.6640625" style="312" customWidth="1"/>
    <col min="13092" max="13092" width="11.5546875" style="312" customWidth="1"/>
    <col min="13093" max="13095" width="10.6640625" style="312" customWidth="1"/>
    <col min="13096" max="13331" width="8.88671875" style="312"/>
    <col min="13332" max="13332" width="4.33203125" style="312" customWidth="1"/>
    <col min="13333" max="13333" width="10.33203125" style="312" customWidth="1"/>
    <col min="13334" max="13334" width="9.88671875" style="312" customWidth="1"/>
    <col min="13335" max="13335" width="1.5546875" style="312" customWidth="1"/>
    <col min="13336" max="13336" width="12.77734375" style="312" customWidth="1"/>
    <col min="13337" max="13339" width="10.6640625" style="312" customWidth="1"/>
    <col min="13340" max="13340" width="12.77734375" style="312" customWidth="1"/>
    <col min="13341" max="13343" width="9.5546875" style="312" customWidth="1"/>
    <col min="13344" max="13344" width="11.6640625" style="312" customWidth="1"/>
    <col min="13345" max="13347" width="10.6640625" style="312" customWidth="1"/>
    <col min="13348" max="13348" width="11.5546875" style="312" customWidth="1"/>
    <col min="13349" max="13351" width="10.6640625" style="312" customWidth="1"/>
    <col min="13352" max="13587" width="8.88671875" style="312"/>
    <col min="13588" max="13588" width="4.33203125" style="312" customWidth="1"/>
    <col min="13589" max="13589" width="10.33203125" style="312" customWidth="1"/>
    <col min="13590" max="13590" width="9.88671875" style="312" customWidth="1"/>
    <col min="13591" max="13591" width="1.5546875" style="312" customWidth="1"/>
    <col min="13592" max="13592" width="12.77734375" style="312" customWidth="1"/>
    <col min="13593" max="13595" width="10.6640625" style="312" customWidth="1"/>
    <col min="13596" max="13596" width="12.77734375" style="312" customWidth="1"/>
    <col min="13597" max="13599" width="9.5546875" style="312" customWidth="1"/>
    <col min="13600" max="13600" width="11.6640625" style="312" customWidth="1"/>
    <col min="13601" max="13603" width="10.6640625" style="312" customWidth="1"/>
    <col min="13604" max="13604" width="11.5546875" style="312" customWidth="1"/>
    <col min="13605" max="13607" width="10.6640625" style="312" customWidth="1"/>
    <col min="13608" max="13843" width="8.88671875" style="312"/>
    <col min="13844" max="13844" width="4.33203125" style="312" customWidth="1"/>
    <col min="13845" max="13845" width="10.33203125" style="312" customWidth="1"/>
    <col min="13846" max="13846" width="9.88671875" style="312" customWidth="1"/>
    <col min="13847" max="13847" width="1.5546875" style="312" customWidth="1"/>
    <col min="13848" max="13848" width="12.77734375" style="312" customWidth="1"/>
    <col min="13849" max="13851" width="10.6640625" style="312" customWidth="1"/>
    <col min="13852" max="13852" width="12.77734375" style="312" customWidth="1"/>
    <col min="13853" max="13855" width="9.5546875" style="312" customWidth="1"/>
    <col min="13856" max="13856" width="11.6640625" style="312" customWidth="1"/>
    <col min="13857" max="13859" width="10.6640625" style="312" customWidth="1"/>
    <col min="13860" max="13860" width="11.5546875" style="312" customWidth="1"/>
    <col min="13861" max="13863" width="10.6640625" style="312" customWidth="1"/>
    <col min="13864" max="14099" width="8.88671875" style="312"/>
    <col min="14100" max="14100" width="4.33203125" style="312" customWidth="1"/>
    <col min="14101" max="14101" width="10.33203125" style="312" customWidth="1"/>
    <col min="14102" max="14102" width="9.88671875" style="312" customWidth="1"/>
    <col min="14103" max="14103" width="1.5546875" style="312" customWidth="1"/>
    <col min="14104" max="14104" width="12.77734375" style="312" customWidth="1"/>
    <col min="14105" max="14107" width="10.6640625" style="312" customWidth="1"/>
    <col min="14108" max="14108" width="12.77734375" style="312" customWidth="1"/>
    <col min="14109" max="14111" width="9.5546875" style="312" customWidth="1"/>
    <col min="14112" max="14112" width="11.6640625" style="312" customWidth="1"/>
    <col min="14113" max="14115" width="10.6640625" style="312" customWidth="1"/>
    <col min="14116" max="14116" width="11.5546875" style="312" customWidth="1"/>
    <col min="14117" max="14119" width="10.6640625" style="312" customWidth="1"/>
    <col min="14120" max="14355" width="8.88671875" style="312"/>
    <col min="14356" max="14356" width="4.33203125" style="312" customWidth="1"/>
    <col min="14357" max="14357" width="10.33203125" style="312" customWidth="1"/>
    <col min="14358" max="14358" width="9.88671875" style="312" customWidth="1"/>
    <col min="14359" max="14359" width="1.5546875" style="312" customWidth="1"/>
    <col min="14360" max="14360" width="12.77734375" style="312" customWidth="1"/>
    <col min="14361" max="14363" width="10.6640625" style="312" customWidth="1"/>
    <col min="14364" max="14364" width="12.77734375" style="312" customWidth="1"/>
    <col min="14365" max="14367" width="9.5546875" style="312" customWidth="1"/>
    <col min="14368" max="14368" width="11.6640625" style="312" customWidth="1"/>
    <col min="14369" max="14371" width="10.6640625" style="312" customWidth="1"/>
    <col min="14372" max="14372" width="11.5546875" style="312" customWidth="1"/>
    <col min="14373" max="14375" width="10.6640625" style="312" customWidth="1"/>
    <col min="14376" max="14611" width="8.88671875" style="312"/>
    <col min="14612" max="14612" width="4.33203125" style="312" customWidth="1"/>
    <col min="14613" max="14613" width="10.33203125" style="312" customWidth="1"/>
    <col min="14614" max="14614" width="9.88671875" style="312" customWidth="1"/>
    <col min="14615" max="14615" width="1.5546875" style="312" customWidth="1"/>
    <col min="14616" max="14616" width="12.77734375" style="312" customWidth="1"/>
    <col min="14617" max="14619" width="10.6640625" style="312" customWidth="1"/>
    <col min="14620" max="14620" width="12.77734375" style="312" customWidth="1"/>
    <col min="14621" max="14623" width="9.5546875" style="312" customWidth="1"/>
    <col min="14624" max="14624" width="11.6640625" style="312" customWidth="1"/>
    <col min="14625" max="14627" width="10.6640625" style="312" customWidth="1"/>
    <col min="14628" max="14628" width="11.5546875" style="312" customWidth="1"/>
    <col min="14629" max="14631" width="10.6640625" style="312" customWidth="1"/>
    <col min="14632" max="14867" width="8.88671875" style="312"/>
    <col min="14868" max="14868" width="4.33203125" style="312" customWidth="1"/>
    <col min="14869" max="14869" width="10.33203125" style="312" customWidth="1"/>
    <col min="14870" max="14870" width="9.88671875" style="312" customWidth="1"/>
    <col min="14871" max="14871" width="1.5546875" style="312" customWidth="1"/>
    <col min="14872" max="14872" width="12.77734375" style="312" customWidth="1"/>
    <col min="14873" max="14875" width="10.6640625" style="312" customWidth="1"/>
    <col min="14876" max="14876" width="12.77734375" style="312" customWidth="1"/>
    <col min="14877" max="14879" width="9.5546875" style="312" customWidth="1"/>
    <col min="14880" max="14880" width="11.6640625" style="312" customWidth="1"/>
    <col min="14881" max="14883" width="10.6640625" style="312" customWidth="1"/>
    <col min="14884" max="14884" width="11.5546875" style="312" customWidth="1"/>
    <col min="14885" max="14887" width="10.6640625" style="312" customWidth="1"/>
    <col min="14888" max="15123" width="8.88671875" style="312"/>
    <col min="15124" max="15124" width="4.33203125" style="312" customWidth="1"/>
    <col min="15125" max="15125" width="10.33203125" style="312" customWidth="1"/>
    <col min="15126" max="15126" width="9.88671875" style="312" customWidth="1"/>
    <col min="15127" max="15127" width="1.5546875" style="312" customWidth="1"/>
    <col min="15128" max="15128" width="12.77734375" style="312" customWidth="1"/>
    <col min="15129" max="15131" width="10.6640625" style="312" customWidth="1"/>
    <col min="15132" max="15132" width="12.77734375" style="312" customWidth="1"/>
    <col min="15133" max="15135" width="9.5546875" style="312" customWidth="1"/>
    <col min="15136" max="15136" width="11.6640625" style="312" customWidth="1"/>
    <col min="15137" max="15139" width="10.6640625" style="312" customWidth="1"/>
    <col min="15140" max="15140" width="11.5546875" style="312" customWidth="1"/>
    <col min="15141" max="15143" width="10.6640625" style="312" customWidth="1"/>
    <col min="15144" max="15379" width="8.88671875" style="312"/>
    <col min="15380" max="15380" width="4.33203125" style="312" customWidth="1"/>
    <col min="15381" max="15381" width="10.33203125" style="312" customWidth="1"/>
    <col min="15382" max="15382" width="9.88671875" style="312" customWidth="1"/>
    <col min="15383" max="15383" width="1.5546875" style="312" customWidth="1"/>
    <col min="15384" max="15384" width="12.77734375" style="312" customWidth="1"/>
    <col min="15385" max="15387" width="10.6640625" style="312" customWidth="1"/>
    <col min="15388" max="15388" width="12.77734375" style="312" customWidth="1"/>
    <col min="15389" max="15391" width="9.5546875" style="312" customWidth="1"/>
    <col min="15392" max="15392" width="11.6640625" style="312" customWidth="1"/>
    <col min="15393" max="15395" width="10.6640625" style="312" customWidth="1"/>
    <col min="15396" max="15396" width="11.5546875" style="312" customWidth="1"/>
    <col min="15397" max="15399" width="10.6640625" style="312" customWidth="1"/>
    <col min="15400" max="15635" width="8.88671875" style="312"/>
    <col min="15636" max="15636" width="4.33203125" style="312" customWidth="1"/>
    <col min="15637" max="15637" width="10.33203125" style="312" customWidth="1"/>
    <col min="15638" max="15638" width="9.88671875" style="312" customWidth="1"/>
    <col min="15639" max="15639" width="1.5546875" style="312" customWidth="1"/>
    <col min="15640" max="15640" width="12.77734375" style="312" customWidth="1"/>
    <col min="15641" max="15643" width="10.6640625" style="312" customWidth="1"/>
    <col min="15644" max="15644" width="12.77734375" style="312" customWidth="1"/>
    <col min="15645" max="15647" width="9.5546875" style="312" customWidth="1"/>
    <col min="15648" max="15648" width="11.6640625" style="312" customWidth="1"/>
    <col min="15649" max="15651" width="10.6640625" style="312" customWidth="1"/>
    <col min="15652" max="15652" width="11.5546875" style="312" customWidth="1"/>
    <col min="15653" max="15655" width="10.6640625" style="312" customWidth="1"/>
    <col min="15656" max="15891" width="8.88671875" style="312"/>
    <col min="15892" max="15892" width="4.33203125" style="312" customWidth="1"/>
    <col min="15893" max="15893" width="10.33203125" style="312" customWidth="1"/>
    <col min="15894" max="15894" width="9.88671875" style="312" customWidth="1"/>
    <col min="15895" max="15895" width="1.5546875" style="312" customWidth="1"/>
    <col min="15896" max="15896" width="12.77734375" style="312" customWidth="1"/>
    <col min="15897" max="15899" width="10.6640625" style="312" customWidth="1"/>
    <col min="15900" max="15900" width="12.77734375" style="312" customWidth="1"/>
    <col min="15901" max="15903" width="9.5546875" style="312" customWidth="1"/>
    <col min="15904" max="15904" width="11.6640625" style="312" customWidth="1"/>
    <col min="15905" max="15907" width="10.6640625" style="312" customWidth="1"/>
    <col min="15908" max="15908" width="11.5546875" style="312" customWidth="1"/>
    <col min="15909" max="15911" width="10.6640625" style="312" customWidth="1"/>
    <col min="15912" max="16147" width="8.88671875" style="312"/>
    <col min="16148" max="16148" width="4.33203125" style="312" customWidth="1"/>
    <col min="16149" max="16149" width="10.33203125" style="312" customWidth="1"/>
    <col min="16150" max="16150" width="9.88671875" style="312" customWidth="1"/>
    <col min="16151" max="16151" width="1.5546875" style="312" customWidth="1"/>
    <col min="16152" max="16152" width="12.77734375" style="312" customWidth="1"/>
    <col min="16153" max="16155" width="10.6640625" style="312" customWidth="1"/>
    <col min="16156" max="16156" width="12.77734375" style="312" customWidth="1"/>
    <col min="16157" max="16159" width="9.5546875" style="312" customWidth="1"/>
    <col min="16160" max="16160" width="11.6640625" style="312" customWidth="1"/>
    <col min="16161" max="16163" width="10.6640625" style="312" customWidth="1"/>
    <col min="16164" max="16164" width="11.5546875" style="312" customWidth="1"/>
    <col min="16165" max="16167" width="10.6640625" style="312" customWidth="1"/>
    <col min="16168" max="16384" width="8.88671875" style="312"/>
  </cols>
  <sheetData>
    <row r="1" spans="1:51" ht="36" customHeight="1">
      <c r="A1" s="2301" t="s">
        <v>938</v>
      </c>
      <c r="B1" s="2301"/>
      <c r="C1" s="2301"/>
      <c r="D1" s="2301"/>
      <c r="E1" s="2301"/>
      <c r="F1" s="2301"/>
      <c r="G1" s="2301"/>
      <c r="H1" s="2301"/>
      <c r="I1" s="2301"/>
      <c r="J1" s="2301"/>
      <c r="K1" s="2301"/>
      <c r="L1" s="2301"/>
      <c r="M1" s="2301"/>
      <c r="N1" s="2301"/>
      <c r="O1" s="2301"/>
      <c r="P1" s="653"/>
      <c r="Q1" s="653"/>
      <c r="R1" s="653"/>
      <c r="S1" s="653"/>
      <c r="T1" s="653"/>
      <c r="U1" s="653"/>
      <c r="V1" s="653"/>
      <c r="W1" s="653"/>
      <c r="X1" s="654"/>
      <c r="Y1" s="654"/>
      <c r="Z1" s="654"/>
      <c r="AA1" s="654"/>
      <c r="AB1" s="653"/>
      <c r="AC1" s="653"/>
      <c r="AD1" s="653"/>
      <c r="AE1" s="653"/>
      <c r="AF1" s="653"/>
      <c r="AG1" s="653"/>
      <c r="AH1" s="653"/>
      <c r="AI1" s="653"/>
      <c r="AJ1" s="653"/>
      <c r="AK1" s="653"/>
      <c r="AL1" s="653"/>
      <c r="AM1" s="653"/>
    </row>
    <row r="2" spans="1:51" ht="12" customHeight="1" thickBot="1"/>
    <row r="3" spans="1:51" s="515" customFormat="1" ht="17.25" customHeight="1">
      <c r="D3" s="2319">
        <v>2017</v>
      </c>
      <c r="E3" s="2320"/>
      <c r="F3" s="2320"/>
      <c r="G3" s="2320"/>
      <c r="H3" s="2320"/>
      <c r="I3" s="2320"/>
      <c r="J3" s="2320"/>
      <c r="K3" s="2321"/>
      <c r="L3" s="2319">
        <v>2016</v>
      </c>
      <c r="M3" s="2320"/>
      <c r="N3" s="2320"/>
      <c r="O3" s="2321"/>
      <c r="T3" s="542"/>
      <c r="U3" s="542"/>
      <c r="V3" s="542"/>
      <c r="W3" s="542"/>
      <c r="X3" s="542"/>
      <c r="Y3" s="542"/>
      <c r="Z3" s="542"/>
      <c r="AA3" s="542"/>
      <c r="AB3" s="542"/>
      <c r="AC3" s="542"/>
      <c r="AD3" s="542"/>
      <c r="AE3" s="542"/>
      <c r="AF3" s="542"/>
      <c r="AG3" s="542"/>
      <c r="AH3" s="542"/>
      <c r="AI3" s="542"/>
      <c r="AJ3" s="542"/>
      <c r="AK3" s="542"/>
      <c r="AL3" s="542"/>
      <c r="AM3" s="542"/>
      <c r="AN3" s="517"/>
      <c r="AO3" s="517"/>
      <c r="AP3" s="517"/>
      <c r="AQ3" s="517"/>
      <c r="AR3" s="517"/>
      <c r="AS3" s="517"/>
      <c r="AT3" s="517"/>
      <c r="AU3" s="517"/>
    </row>
    <row r="4" spans="1:51" ht="17.25" customHeight="1" thickBot="1">
      <c r="A4" s="514" t="s">
        <v>171</v>
      </c>
      <c r="B4" s="514"/>
      <c r="C4" s="514"/>
      <c r="D4" s="2586" t="s">
        <v>3</v>
      </c>
      <c r="E4" s="2310"/>
      <c r="F4" s="2310"/>
      <c r="G4" s="2311"/>
      <c r="H4" s="2586" t="s">
        <v>4</v>
      </c>
      <c r="I4" s="2310"/>
      <c r="J4" s="2310"/>
      <c r="K4" s="2311"/>
      <c r="L4" s="2586" t="s">
        <v>1</v>
      </c>
      <c r="M4" s="2310"/>
      <c r="N4" s="2310"/>
      <c r="O4" s="2311"/>
      <c r="T4" s="2580"/>
      <c r="U4" s="2581"/>
      <c r="V4" s="2581"/>
      <c r="W4" s="2581"/>
      <c r="X4" s="2580"/>
      <c r="Y4" s="2581"/>
      <c r="Z4" s="2581"/>
      <c r="AA4" s="2581"/>
      <c r="AB4" s="2580"/>
      <c r="AC4" s="2581"/>
      <c r="AD4" s="2581"/>
      <c r="AE4" s="2581"/>
      <c r="AF4" s="2580"/>
      <c r="AG4" s="2580"/>
      <c r="AH4" s="2580"/>
      <c r="AI4" s="2580"/>
      <c r="AJ4" s="2580"/>
      <c r="AK4" s="2580"/>
      <c r="AL4" s="2580"/>
      <c r="AM4" s="2580"/>
      <c r="AN4" s="2580"/>
      <c r="AO4" s="2581"/>
      <c r="AP4" s="2581"/>
      <c r="AQ4" s="2581"/>
      <c r="AR4" s="310"/>
      <c r="AS4" s="310"/>
      <c r="AT4" s="310"/>
      <c r="AU4" s="310"/>
      <c r="AV4" s="310"/>
      <c r="AW4" s="310"/>
      <c r="AX4" s="310"/>
      <c r="AY4" s="310"/>
    </row>
    <row r="5" spans="1:51" ht="17.25" customHeight="1">
      <c r="A5" s="655"/>
      <c r="B5" s="656"/>
      <c r="C5" s="656"/>
      <c r="D5" s="1734" t="s">
        <v>107</v>
      </c>
      <c r="E5" s="1735" t="s">
        <v>108</v>
      </c>
      <c r="F5" s="1736" t="s">
        <v>109</v>
      </c>
      <c r="G5" s="1737" t="s">
        <v>5</v>
      </c>
      <c r="H5" s="1734" t="s">
        <v>107</v>
      </c>
      <c r="I5" s="1735" t="s">
        <v>108</v>
      </c>
      <c r="J5" s="1736" t="s">
        <v>109</v>
      </c>
      <c r="K5" s="1737" t="s">
        <v>5</v>
      </c>
      <c r="L5" s="1734" t="s">
        <v>107</v>
      </c>
      <c r="M5" s="1735" t="s">
        <v>108</v>
      </c>
      <c r="N5" s="1736" t="s">
        <v>109</v>
      </c>
      <c r="O5" s="1737" t="s">
        <v>5</v>
      </c>
      <c r="T5" s="657"/>
      <c r="U5" s="657"/>
      <c r="V5" s="657"/>
      <c r="W5" s="657"/>
      <c r="X5" s="657"/>
      <c r="Y5" s="657"/>
      <c r="Z5" s="657"/>
      <c r="AA5" s="657"/>
      <c r="AB5" s="657"/>
      <c r="AC5" s="657"/>
      <c r="AD5" s="657"/>
      <c r="AE5" s="657"/>
      <c r="AF5" s="657"/>
      <c r="AG5" s="657"/>
      <c r="AH5" s="657"/>
      <c r="AI5" s="657"/>
      <c r="AJ5" s="657"/>
      <c r="AK5" s="657"/>
      <c r="AL5" s="657"/>
      <c r="AM5" s="657"/>
      <c r="AN5" s="657"/>
      <c r="AO5" s="657"/>
      <c r="AP5" s="657"/>
      <c r="AQ5" s="657"/>
      <c r="AR5" s="310"/>
      <c r="AS5" s="310"/>
      <c r="AT5" s="310"/>
      <c r="AU5" s="310"/>
      <c r="AV5" s="310"/>
      <c r="AW5" s="310"/>
      <c r="AX5" s="310"/>
      <c r="AY5" s="310"/>
    </row>
    <row r="6" spans="1:51" ht="17.25" customHeight="1">
      <c r="A6" s="658" t="s">
        <v>9</v>
      </c>
      <c r="B6" s="514"/>
      <c r="C6" s="514"/>
      <c r="D6" s="659"/>
      <c r="E6" s="660"/>
      <c r="F6" s="661"/>
      <c r="G6" s="662"/>
      <c r="H6" s="659"/>
      <c r="I6" s="660"/>
      <c r="J6" s="661"/>
      <c r="K6" s="662"/>
      <c r="L6" s="659"/>
      <c r="M6" s="660"/>
      <c r="N6" s="661"/>
      <c r="O6" s="662"/>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310"/>
      <c r="AS6" s="310"/>
      <c r="AT6" s="310"/>
      <c r="AU6" s="310"/>
      <c r="AV6" s="310"/>
      <c r="AW6" s="310"/>
      <c r="AX6" s="310"/>
      <c r="AY6" s="310"/>
    </row>
    <row r="7" spans="1:51" ht="17.25" customHeight="1">
      <c r="A7" s="479"/>
      <c r="B7" s="514" t="s">
        <v>56</v>
      </c>
      <c r="C7" s="514"/>
      <c r="D7" s="1211">
        <v>26504</v>
      </c>
      <c r="E7" s="1212">
        <v>15725</v>
      </c>
      <c r="F7" s="1213">
        <v>264</v>
      </c>
      <c r="G7" s="1214">
        <v>42493</v>
      </c>
      <c r="H7" s="1211">
        <v>26437</v>
      </c>
      <c r="I7" s="1212">
        <v>16037</v>
      </c>
      <c r="J7" s="1213">
        <v>255</v>
      </c>
      <c r="K7" s="1214">
        <v>42729</v>
      </c>
      <c r="L7" s="1211">
        <v>27348</v>
      </c>
      <c r="M7" s="1212">
        <v>16855</v>
      </c>
      <c r="N7" s="1213">
        <v>305</v>
      </c>
      <c r="O7" s="1214">
        <v>44508</v>
      </c>
      <c r="T7" s="664"/>
      <c r="U7" s="664"/>
      <c r="V7" s="664"/>
      <c r="W7" s="664"/>
      <c r="X7" s="664"/>
      <c r="Y7" s="664"/>
      <c r="Z7" s="664"/>
      <c r="AA7" s="664"/>
      <c r="AB7" s="664"/>
      <c r="AC7" s="664"/>
      <c r="AD7" s="664"/>
      <c r="AE7" s="664"/>
      <c r="AF7" s="664"/>
      <c r="AG7" s="664"/>
      <c r="AH7" s="664"/>
      <c r="AI7" s="664"/>
      <c r="AJ7" s="664"/>
      <c r="AK7" s="664"/>
      <c r="AL7" s="664"/>
      <c r="AM7" s="664"/>
      <c r="AN7" s="664"/>
      <c r="AO7" s="664"/>
      <c r="AP7" s="664"/>
      <c r="AQ7" s="664"/>
      <c r="AR7" s="310"/>
      <c r="AS7" s="310"/>
      <c r="AT7" s="310"/>
      <c r="AU7" s="310"/>
      <c r="AV7" s="310"/>
      <c r="AW7" s="310"/>
      <c r="AX7" s="310"/>
      <c r="AY7" s="310"/>
    </row>
    <row r="8" spans="1:51" ht="17.25" customHeight="1">
      <c r="A8" s="658"/>
      <c r="B8" s="514" t="s">
        <v>53</v>
      </c>
      <c r="C8" s="514"/>
      <c r="D8" s="1211">
        <v>5844</v>
      </c>
      <c r="E8" s="1212">
        <v>0</v>
      </c>
      <c r="F8" s="1213">
        <v>0</v>
      </c>
      <c r="G8" s="1214">
        <v>5844</v>
      </c>
      <c r="H8" s="1211">
        <v>5633</v>
      </c>
      <c r="I8" s="1212">
        <v>0</v>
      </c>
      <c r="J8" s="1213">
        <v>0</v>
      </c>
      <c r="K8" s="1214">
        <v>5633</v>
      </c>
      <c r="L8" s="1211">
        <v>5716</v>
      </c>
      <c r="M8" s="1212">
        <v>0</v>
      </c>
      <c r="N8" s="1213">
        <v>0</v>
      </c>
      <c r="O8" s="1214">
        <v>5716</v>
      </c>
      <c r="T8" s="664"/>
      <c r="U8" s="664"/>
      <c r="V8" s="664"/>
      <c r="W8" s="664"/>
      <c r="X8" s="664"/>
      <c r="Y8" s="664"/>
      <c r="Z8" s="664"/>
      <c r="AA8" s="664"/>
      <c r="AB8" s="664"/>
      <c r="AC8" s="664"/>
      <c r="AD8" s="664"/>
      <c r="AE8" s="664"/>
      <c r="AF8" s="664"/>
      <c r="AG8" s="664"/>
      <c r="AH8" s="664"/>
      <c r="AI8" s="664"/>
      <c r="AJ8" s="664"/>
      <c r="AK8" s="664"/>
      <c r="AL8" s="664"/>
      <c r="AM8" s="664"/>
      <c r="AN8" s="664"/>
      <c r="AO8" s="664"/>
      <c r="AP8" s="664"/>
      <c r="AQ8" s="664"/>
      <c r="AR8" s="310"/>
      <c r="AS8" s="310"/>
      <c r="AT8" s="310"/>
      <c r="AU8" s="310"/>
      <c r="AV8" s="310"/>
      <c r="AW8" s="310"/>
      <c r="AX8" s="310"/>
      <c r="AY8" s="310"/>
    </row>
    <row r="9" spans="1:51" ht="17.25" customHeight="1">
      <c r="A9" s="658"/>
      <c r="B9" s="514" t="s">
        <v>54</v>
      </c>
      <c r="C9" s="514"/>
      <c r="D9" s="1215">
        <v>5279</v>
      </c>
      <c r="E9" s="1212">
        <v>2941</v>
      </c>
      <c r="F9" s="1213">
        <v>2280</v>
      </c>
      <c r="G9" s="1214">
        <v>10500</v>
      </c>
      <c r="H9" s="1215">
        <v>5232</v>
      </c>
      <c r="I9" s="1212">
        <v>2844</v>
      </c>
      <c r="J9" s="1213">
        <v>2183</v>
      </c>
      <c r="K9" s="1214">
        <v>10259</v>
      </c>
      <c r="L9" s="1215">
        <v>5181</v>
      </c>
      <c r="M9" s="1212">
        <v>2837</v>
      </c>
      <c r="N9" s="1213">
        <v>2167</v>
      </c>
      <c r="O9" s="1214">
        <v>10185</v>
      </c>
      <c r="T9" s="665"/>
      <c r="U9" s="664"/>
      <c r="V9" s="664"/>
      <c r="W9" s="664"/>
      <c r="X9" s="665"/>
      <c r="Y9" s="664"/>
      <c r="Z9" s="664"/>
      <c r="AA9" s="664"/>
      <c r="AB9" s="665"/>
      <c r="AC9" s="664"/>
      <c r="AD9" s="664"/>
      <c r="AE9" s="664"/>
      <c r="AF9" s="665"/>
      <c r="AG9" s="664"/>
      <c r="AH9" s="664"/>
      <c r="AI9" s="664"/>
      <c r="AJ9" s="665"/>
      <c r="AK9" s="664"/>
      <c r="AL9" s="664"/>
      <c r="AM9" s="664"/>
      <c r="AN9" s="665"/>
      <c r="AO9" s="664"/>
      <c r="AP9" s="664"/>
      <c r="AQ9" s="664"/>
      <c r="AR9" s="310"/>
      <c r="AS9" s="310"/>
      <c r="AT9" s="310"/>
      <c r="AU9" s="310"/>
      <c r="AV9" s="310"/>
      <c r="AW9" s="310"/>
      <c r="AX9" s="310"/>
      <c r="AY9" s="310"/>
    </row>
    <row r="10" spans="1:51" ht="17.25" customHeight="1">
      <c r="A10" s="666"/>
      <c r="B10" s="667"/>
      <c r="C10" s="667"/>
      <c r="D10" s="1216">
        <v>37627</v>
      </c>
      <c r="E10" s="1217">
        <v>18666</v>
      </c>
      <c r="F10" s="1218">
        <v>2544</v>
      </c>
      <c r="G10" s="1219">
        <v>58837</v>
      </c>
      <c r="H10" s="1216">
        <v>37302</v>
      </c>
      <c r="I10" s="1217">
        <v>18881</v>
      </c>
      <c r="J10" s="1218">
        <v>2438</v>
      </c>
      <c r="K10" s="1219">
        <v>58621</v>
      </c>
      <c r="L10" s="1216">
        <v>38245</v>
      </c>
      <c r="M10" s="1217">
        <v>19692</v>
      </c>
      <c r="N10" s="1218">
        <v>2472</v>
      </c>
      <c r="O10" s="1219">
        <v>60409</v>
      </c>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310"/>
      <c r="AS10" s="310"/>
      <c r="AT10" s="310"/>
      <c r="AU10" s="310"/>
      <c r="AV10" s="310"/>
      <c r="AW10" s="310"/>
      <c r="AX10" s="310"/>
      <c r="AY10" s="310"/>
    </row>
    <row r="11" spans="1:51" ht="17.25" customHeight="1">
      <c r="A11" s="2582" t="s">
        <v>71</v>
      </c>
      <c r="B11" s="2583"/>
      <c r="C11" s="2583"/>
      <c r="D11" s="1220"/>
      <c r="E11" s="1221"/>
      <c r="F11" s="1222"/>
      <c r="G11" s="1223"/>
      <c r="H11" s="1220"/>
      <c r="I11" s="1221"/>
      <c r="J11" s="1222"/>
      <c r="K11" s="1223"/>
      <c r="L11" s="1220"/>
      <c r="M11" s="1221"/>
      <c r="N11" s="1222"/>
      <c r="O11" s="1223"/>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310"/>
      <c r="AS11" s="310"/>
      <c r="AT11" s="310"/>
      <c r="AU11" s="310"/>
      <c r="AV11" s="310"/>
      <c r="AW11" s="310"/>
      <c r="AX11" s="310"/>
      <c r="AY11" s="310"/>
    </row>
    <row r="12" spans="1:51" ht="17.25" customHeight="1">
      <c r="A12" s="479"/>
      <c r="B12" s="514" t="s">
        <v>22</v>
      </c>
      <c r="C12" s="514"/>
      <c r="D12" s="1211">
        <v>48010</v>
      </c>
      <c r="E12" s="1212">
        <v>20811</v>
      </c>
      <c r="F12" s="1213">
        <v>1812</v>
      </c>
      <c r="G12" s="1214">
        <v>70633</v>
      </c>
      <c r="H12" s="1211">
        <v>48276</v>
      </c>
      <c r="I12" s="1212">
        <v>18534</v>
      </c>
      <c r="J12" s="1213">
        <v>2062</v>
      </c>
      <c r="K12" s="1214">
        <v>68872</v>
      </c>
      <c r="L12" s="1211">
        <v>47848</v>
      </c>
      <c r="M12" s="1212">
        <v>17643</v>
      </c>
      <c r="N12" s="1213">
        <v>2061</v>
      </c>
      <c r="O12" s="1214">
        <v>67552</v>
      </c>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4"/>
      <c r="AQ12" s="664"/>
      <c r="AR12" s="310"/>
      <c r="AS12" s="310"/>
      <c r="AT12" s="310"/>
      <c r="AU12" s="310"/>
      <c r="AV12" s="310"/>
      <c r="AW12" s="310"/>
      <c r="AX12" s="310"/>
      <c r="AY12" s="310"/>
    </row>
    <row r="13" spans="1:51" ht="17.25" customHeight="1">
      <c r="A13" s="479"/>
      <c r="B13" s="514" t="s">
        <v>99</v>
      </c>
      <c r="C13" s="514"/>
      <c r="D13" s="1211">
        <v>43626</v>
      </c>
      <c r="E13" s="1212">
        <v>13043</v>
      </c>
      <c r="F13" s="1213">
        <v>4874</v>
      </c>
      <c r="G13" s="1214">
        <v>61543</v>
      </c>
      <c r="H13" s="1211">
        <v>45614</v>
      </c>
      <c r="I13" s="1212">
        <v>11990</v>
      </c>
      <c r="J13" s="1213">
        <v>5041</v>
      </c>
      <c r="K13" s="1214">
        <v>62645</v>
      </c>
      <c r="L13" s="1211">
        <v>40121</v>
      </c>
      <c r="M13" s="1212">
        <v>11829</v>
      </c>
      <c r="N13" s="1213">
        <v>5144</v>
      </c>
      <c r="O13" s="1214">
        <v>57094</v>
      </c>
      <c r="T13" s="664"/>
      <c r="U13" s="664"/>
      <c r="V13" s="664"/>
      <c r="W13" s="664"/>
      <c r="X13" s="664"/>
      <c r="Y13" s="664"/>
      <c r="Z13" s="664"/>
      <c r="AA13" s="664"/>
      <c r="AB13" s="664"/>
      <c r="AC13" s="664"/>
      <c r="AD13" s="664"/>
      <c r="AE13" s="664"/>
      <c r="AF13" s="664"/>
      <c r="AG13" s="664"/>
      <c r="AH13" s="664"/>
      <c r="AI13" s="664"/>
      <c r="AJ13" s="664"/>
      <c r="AK13" s="664"/>
      <c r="AL13" s="664"/>
      <c r="AM13" s="664"/>
      <c r="AN13" s="664"/>
      <c r="AO13" s="664"/>
      <c r="AP13" s="664"/>
      <c r="AQ13" s="664"/>
      <c r="AR13" s="310"/>
      <c r="AS13" s="310"/>
      <c r="AT13" s="310"/>
      <c r="AU13" s="310"/>
      <c r="AV13" s="310"/>
      <c r="AW13" s="310"/>
      <c r="AX13" s="310"/>
      <c r="AY13" s="310"/>
    </row>
    <row r="14" spans="1:51" ht="17.25" customHeight="1">
      <c r="A14" s="479"/>
      <c r="B14" s="514" t="s">
        <v>219</v>
      </c>
      <c r="C14" s="514"/>
      <c r="D14" s="1211">
        <v>56265</v>
      </c>
      <c r="E14" s="1212">
        <v>881</v>
      </c>
      <c r="F14" s="1213">
        <v>39</v>
      </c>
      <c r="G14" s="1214">
        <v>57185</v>
      </c>
      <c r="H14" s="1211">
        <v>48068</v>
      </c>
      <c r="I14" s="1212">
        <v>990</v>
      </c>
      <c r="J14" s="1213">
        <v>15</v>
      </c>
      <c r="K14" s="1214">
        <v>49073</v>
      </c>
      <c r="L14" s="1211">
        <v>39702</v>
      </c>
      <c r="M14" s="1212">
        <v>1880</v>
      </c>
      <c r="N14" s="1213">
        <v>2</v>
      </c>
      <c r="O14" s="1214">
        <v>41584</v>
      </c>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4"/>
      <c r="AR14" s="310"/>
      <c r="AS14" s="310"/>
      <c r="AT14" s="310"/>
      <c r="AU14" s="310"/>
      <c r="AV14" s="310"/>
      <c r="AW14" s="310"/>
      <c r="AX14" s="310"/>
      <c r="AY14" s="310"/>
    </row>
    <row r="15" spans="1:51" ht="17.25" customHeight="1">
      <c r="A15" s="2584"/>
      <c r="B15" s="2585"/>
      <c r="C15" s="2585"/>
      <c r="D15" s="1224">
        <v>147901</v>
      </c>
      <c r="E15" s="1217">
        <v>34735</v>
      </c>
      <c r="F15" s="1218">
        <v>6725</v>
      </c>
      <c r="G15" s="1219">
        <v>189361</v>
      </c>
      <c r="H15" s="1224">
        <v>141958</v>
      </c>
      <c r="I15" s="1217">
        <v>31514</v>
      </c>
      <c r="J15" s="1218">
        <v>7118</v>
      </c>
      <c r="K15" s="1219">
        <v>180590</v>
      </c>
      <c r="L15" s="1224">
        <v>127671</v>
      </c>
      <c r="M15" s="1217">
        <v>31352</v>
      </c>
      <c r="N15" s="1218">
        <v>7207</v>
      </c>
      <c r="O15" s="1219">
        <v>166230</v>
      </c>
      <c r="T15" s="670"/>
      <c r="U15" s="668"/>
      <c r="V15" s="668"/>
      <c r="W15" s="668"/>
      <c r="X15" s="670"/>
      <c r="Y15" s="668"/>
      <c r="Z15" s="668"/>
      <c r="AA15" s="668"/>
      <c r="AB15" s="670"/>
      <c r="AC15" s="668"/>
      <c r="AD15" s="668"/>
      <c r="AE15" s="668"/>
      <c r="AF15" s="670"/>
      <c r="AG15" s="668"/>
      <c r="AH15" s="668"/>
      <c r="AI15" s="668"/>
      <c r="AJ15" s="670"/>
      <c r="AK15" s="668"/>
      <c r="AL15" s="668"/>
      <c r="AM15" s="668"/>
      <c r="AN15" s="670"/>
      <c r="AO15" s="668"/>
      <c r="AP15" s="668"/>
      <c r="AQ15" s="668"/>
      <c r="AR15" s="310"/>
      <c r="AS15" s="310"/>
      <c r="AT15" s="310"/>
      <c r="AU15" s="310"/>
      <c r="AV15" s="310"/>
      <c r="AW15" s="310"/>
      <c r="AX15" s="310"/>
      <c r="AY15" s="310"/>
    </row>
    <row r="16" spans="1:51" ht="17.25" customHeight="1">
      <c r="A16" s="671" t="s">
        <v>72</v>
      </c>
      <c r="B16" s="672"/>
      <c r="C16" s="672"/>
      <c r="D16" s="1225">
        <v>1589</v>
      </c>
      <c r="E16" s="1226">
        <v>4439</v>
      </c>
      <c r="F16" s="1227">
        <v>2888</v>
      </c>
      <c r="G16" s="1228">
        <v>8916</v>
      </c>
      <c r="H16" s="1225">
        <v>1410</v>
      </c>
      <c r="I16" s="1226">
        <v>4736</v>
      </c>
      <c r="J16" s="1227">
        <v>2911</v>
      </c>
      <c r="K16" s="1228">
        <v>9057</v>
      </c>
      <c r="L16" s="1225">
        <v>1322</v>
      </c>
      <c r="M16" s="1226">
        <v>4847</v>
      </c>
      <c r="N16" s="1227">
        <v>3195</v>
      </c>
      <c r="O16" s="1228">
        <v>9364</v>
      </c>
      <c r="T16" s="670"/>
      <c r="U16" s="668"/>
      <c r="V16" s="668"/>
      <c r="W16" s="668"/>
      <c r="X16" s="670"/>
      <c r="Y16" s="668"/>
      <c r="Z16" s="668"/>
      <c r="AA16" s="668"/>
      <c r="AB16" s="670"/>
      <c r="AC16" s="668"/>
      <c r="AD16" s="668"/>
      <c r="AE16" s="668"/>
      <c r="AF16" s="670"/>
      <c r="AG16" s="668"/>
      <c r="AH16" s="668"/>
      <c r="AI16" s="668"/>
      <c r="AJ16" s="670"/>
      <c r="AK16" s="668"/>
      <c r="AL16" s="668"/>
      <c r="AM16" s="668"/>
      <c r="AN16" s="670"/>
      <c r="AO16" s="668"/>
      <c r="AP16" s="668"/>
      <c r="AQ16" s="668"/>
      <c r="AR16" s="310"/>
      <c r="AS16" s="310"/>
      <c r="AT16" s="310"/>
      <c r="AU16" s="310"/>
      <c r="AV16" s="310"/>
      <c r="AW16" s="310"/>
      <c r="AX16" s="310"/>
      <c r="AY16" s="310"/>
    </row>
    <row r="17" spans="1:51" ht="17.25" customHeight="1" thickBot="1">
      <c r="A17" s="673" t="s">
        <v>5</v>
      </c>
      <c r="B17" s="674"/>
      <c r="C17" s="674"/>
      <c r="D17" s="1229">
        <v>187117</v>
      </c>
      <c r="E17" s="1230">
        <v>57840</v>
      </c>
      <c r="F17" s="1231">
        <v>12157</v>
      </c>
      <c r="G17" s="1232">
        <v>257114</v>
      </c>
      <c r="H17" s="1229">
        <v>180670</v>
      </c>
      <c r="I17" s="1230">
        <v>55131</v>
      </c>
      <c r="J17" s="1231">
        <v>12467</v>
      </c>
      <c r="K17" s="1232">
        <v>248268</v>
      </c>
      <c r="L17" s="1229">
        <v>167238</v>
      </c>
      <c r="M17" s="1230">
        <v>55891</v>
      </c>
      <c r="N17" s="1231">
        <v>12874</v>
      </c>
      <c r="O17" s="1232">
        <v>236003</v>
      </c>
      <c r="T17" s="668"/>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c r="AQ17" s="668"/>
      <c r="AR17" s="310"/>
      <c r="AS17" s="310"/>
      <c r="AT17" s="310"/>
      <c r="AU17" s="310"/>
      <c r="AV17" s="310"/>
      <c r="AW17" s="310"/>
      <c r="AX17" s="310"/>
      <c r="AY17" s="310"/>
    </row>
    <row r="18" spans="1:51" ht="17.25" customHeight="1" thickBot="1">
      <c r="L18" s="310"/>
      <c r="M18" s="310"/>
      <c r="N18" s="310"/>
      <c r="O18" s="310"/>
      <c r="P18" s="310"/>
      <c r="Q18" s="310"/>
      <c r="R18" s="310"/>
      <c r="S18" s="310"/>
      <c r="T18" s="310"/>
      <c r="U18" s="310"/>
      <c r="V18" s="310"/>
      <c r="W18" s="310"/>
    </row>
    <row r="19" spans="1:51" ht="17.25" customHeight="1">
      <c r="D19" s="2587">
        <v>2016</v>
      </c>
      <c r="E19" s="2588"/>
      <c r="F19" s="2588"/>
      <c r="G19" s="2588"/>
      <c r="H19" s="2588"/>
      <c r="I19" s="2588"/>
      <c r="J19" s="2588"/>
      <c r="K19" s="2588"/>
      <c r="L19" s="2588"/>
      <c r="M19" s="2588"/>
      <c r="N19" s="2588"/>
      <c r="O19" s="2589"/>
      <c r="P19" s="310"/>
      <c r="Q19" s="310"/>
      <c r="R19" s="310"/>
      <c r="S19" s="310"/>
      <c r="T19" s="310"/>
      <c r="U19" s="310"/>
      <c r="V19" s="310"/>
      <c r="W19" s="310"/>
    </row>
    <row r="20" spans="1:51" ht="17.25" customHeight="1" thickBot="1">
      <c r="A20" s="514" t="s">
        <v>171</v>
      </c>
      <c r="D20" s="2586" t="s">
        <v>2</v>
      </c>
      <c r="E20" s="2310"/>
      <c r="F20" s="2310"/>
      <c r="G20" s="2311"/>
      <c r="H20" s="2586" t="s">
        <v>3</v>
      </c>
      <c r="I20" s="2310"/>
      <c r="J20" s="2310"/>
      <c r="K20" s="2311"/>
      <c r="L20" s="2586" t="s">
        <v>4</v>
      </c>
      <c r="M20" s="2310"/>
      <c r="N20" s="2310"/>
      <c r="O20" s="2311"/>
      <c r="P20" s="310"/>
      <c r="Q20" s="310"/>
      <c r="R20" s="310"/>
      <c r="S20" s="310"/>
      <c r="T20" s="310"/>
      <c r="U20" s="310"/>
      <c r="V20" s="310"/>
      <c r="W20" s="310"/>
    </row>
    <row r="21" spans="1:51" ht="17.25" customHeight="1">
      <c r="A21" s="655"/>
      <c r="B21" s="656"/>
      <c r="C21" s="656"/>
      <c r="D21" s="1734" t="s">
        <v>107</v>
      </c>
      <c r="E21" s="1735" t="s">
        <v>108</v>
      </c>
      <c r="F21" s="1736" t="s">
        <v>109</v>
      </c>
      <c r="G21" s="1737" t="s">
        <v>5</v>
      </c>
      <c r="H21" s="1734" t="s">
        <v>107</v>
      </c>
      <c r="I21" s="1735" t="s">
        <v>108</v>
      </c>
      <c r="J21" s="1736" t="s">
        <v>109</v>
      </c>
      <c r="K21" s="1737" t="s">
        <v>5</v>
      </c>
      <c r="L21" s="1734" t="s">
        <v>107</v>
      </c>
      <c r="M21" s="1735" t="s">
        <v>108</v>
      </c>
      <c r="N21" s="1736" t="s">
        <v>109</v>
      </c>
      <c r="O21" s="1737" t="s">
        <v>5</v>
      </c>
      <c r="P21" s="676"/>
      <c r="Q21" s="676"/>
      <c r="R21" s="676"/>
      <c r="S21" s="676"/>
      <c r="T21" s="676"/>
      <c r="U21" s="676"/>
      <c r="V21" s="676"/>
      <c r="W21" s="676"/>
      <c r="X21" s="676"/>
      <c r="Y21" s="676"/>
      <c r="Z21" s="676"/>
      <c r="AA21" s="676"/>
      <c r="AB21" s="676"/>
      <c r="AC21" s="676"/>
      <c r="AD21" s="676"/>
      <c r="AE21" s="676"/>
      <c r="AF21" s="676"/>
      <c r="AG21" s="676"/>
      <c r="AH21" s="676"/>
      <c r="AI21" s="676"/>
      <c r="AJ21" s="676"/>
      <c r="AK21" s="676"/>
      <c r="AL21" s="676"/>
      <c r="AM21" s="676"/>
    </row>
    <row r="22" spans="1:51" ht="17.25" customHeight="1">
      <c r="A22" s="658" t="s">
        <v>9</v>
      </c>
      <c r="B22" s="514"/>
      <c r="C22" s="514"/>
      <c r="D22" s="659"/>
      <c r="E22" s="660"/>
      <c r="F22" s="661"/>
      <c r="G22" s="662"/>
      <c r="H22" s="659"/>
      <c r="I22" s="660"/>
      <c r="J22" s="661"/>
      <c r="K22" s="662"/>
      <c r="L22" s="659"/>
      <c r="M22" s="660"/>
      <c r="N22" s="661"/>
      <c r="O22" s="662"/>
    </row>
    <row r="23" spans="1:51" ht="17.25" customHeight="1">
      <c r="A23" s="479"/>
      <c r="B23" s="514" t="s">
        <v>56</v>
      </c>
      <c r="C23" s="514"/>
      <c r="D23" s="1211">
        <v>27940</v>
      </c>
      <c r="E23" s="1212">
        <v>16793</v>
      </c>
      <c r="F23" s="1213">
        <v>312</v>
      </c>
      <c r="G23" s="1214">
        <v>45045</v>
      </c>
      <c r="H23" s="1211">
        <v>27803</v>
      </c>
      <c r="I23" s="1212">
        <v>15024</v>
      </c>
      <c r="J23" s="1213">
        <v>269</v>
      </c>
      <c r="K23" s="1214">
        <v>43096</v>
      </c>
      <c r="L23" s="1211">
        <v>28416</v>
      </c>
      <c r="M23" s="1212">
        <v>15175</v>
      </c>
      <c r="N23" s="1213">
        <v>244</v>
      </c>
      <c r="O23" s="1214">
        <v>43835</v>
      </c>
    </row>
    <row r="24" spans="1:51" ht="17.25" customHeight="1">
      <c r="A24" s="658"/>
      <c r="B24" s="514" t="s">
        <v>53</v>
      </c>
      <c r="C24" s="514"/>
      <c r="D24" s="1211">
        <v>5692</v>
      </c>
      <c r="E24" s="1212">
        <v>0</v>
      </c>
      <c r="F24" s="1213">
        <v>0</v>
      </c>
      <c r="G24" s="1214">
        <v>5692</v>
      </c>
      <c r="H24" s="1211">
        <v>5442</v>
      </c>
      <c r="I24" s="1212">
        <v>0</v>
      </c>
      <c r="J24" s="1213">
        <v>0</v>
      </c>
      <c r="K24" s="1214">
        <v>5442</v>
      </c>
      <c r="L24" s="1211">
        <v>5105</v>
      </c>
      <c r="M24" s="1212">
        <v>0</v>
      </c>
      <c r="N24" s="1213">
        <v>0</v>
      </c>
      <c r="O24" s="1214">
        <v>5105</v>
      </c>
    </row>
    <row r="25" spans="1:51" ht="17.25" customHeight="1">
      <c r="A25" s="658"/>
      <c r="B25" s="514" t="s">
        <v>54</v>
      </c>
      <c r="C25" s="514"/>
      <c r="D25" s="1215">
        <v>5197</v>
      </c>
      <c r="E25" s="1212">
        <v>2832</v>
      </c>
      <c r="F25" s="1213">
        <v>2077</v>
      </c>
      <c r="G25" s="1214">
        <v>10106</v>
      </c>
      <c r="H25" s="1215">
        <v>5165</v>
      </c>
      <c r="I25" s="1212">
        <v>2841</v>
      </c>
      <c r="J25" s="1213">
        <v>1908</v>
      </c>
      <c r="K25" s="1214">
        <v>9914</v>
      </c>
      <c r="L25" s="1215">
        <v>5193</v>
      </c>
      <c r="M25" s="1212">
        <v>2768</v>
      </c>
      <c r="N25" s="1213">
        <v>1863</v>
      </c>
      <c r="O25" s="1214">
        <v>9824</v>
      </c>
    </row>
    <row r="26" spans="1:51" ht="17.25" customHeight="1">
      <c r="A26" s="666"/>
      <c r="B26" s="667"/>
      <c r="C26" s="667"/>
      <c r="D26" s="1216">
        <v>38829</v>
      </c>
      <c r="E26" s="1217">
        <v>19625</v>
      </c>
      <c r="F26" s="1218">
        <v>2389</v>
      </c>
      <c r="G26" s="1219">
        <v>60843</v>
      </c>
      <c r="H26" s="1216">
        <v>38410</v>
      </c>
      <c r="I26" s="1217">
        <v>17865</v>
      </c>
      <c r="J26" s="1218">
        <v>2177</v>
      </c>
      <c r="K26" s="1219">
        <v>58452</v>
      </c>
      <c r="L26" s="1216">
        <v>38714</v>
      </c>
      <c r="M26" s="1217">
        <v>17943</v>
      </c>
      <c r="N26" s="1218">
        <v>2107</v>
      </c>
      <c r="O26" s="1219">
        <v>58764</v>
      </c>
    </row>
    <row r="27" spans="1:51" ht="17.25" customHeight="1">
      <c r="A27" s="2582" t="s">
        <v>71</v>
      </c>
      <c r="B27" s="2583"/>
      <c r="C27" s="2583"/>
      <c r="D27" s="1220"/>
      <c r="E27" s="1221"/>
      <c r="F27" s="1222"/>
      <c r="G27" s="1223"/>
      <c r="H27" s="1220"/>
      <c r="I27" s="1221"/>
      <c r="J27" s="1222"/>
      <c r="K27" s="1223"/>
      <c r="L27" s="1220"/>
      <c r="M27" s="1221"/>
      <c r="N27" s="1222"/>
      <c r="O27" s="1223"/>
    </row>
    <row r="28" spans="1:51" ht="17.25" customHeight="1">
      <c r="A28" s="479"/>
      <c r="B28" s="514" t="s">
        <v>22</v>
      </c>
      <c r="C28" s="514"/>
      <c r="D28" s="1211">
        <v>40456</v>
      </c>
      <c r="E28" s="1212">
        <v>17015</v>
      </c>
      <c r="F28" s="1213">
        <v>2019</v>
      </c>
      <c r="G28" s="1214">
        <v>59490</v>
      </c>
      <c r="H28" s="1211">
        <v>37654</v>
      </c>
      <c r="I28" s="1212">
        <v>16231</v>
      </c>
      <c r="J28" s="1213">
        <v>3077</v>
      </c>
      <c r="K28" s="1214">
        <v>56962</v>
      </c>
      <c r="L28" s="1211">
        <v>34930</v>
      </c>
      <c r="M28" s="1212">
        <v>18286</v>
      </c>
      <c r="N28" s="1213">
        <v>3451</v>
      </c>
      <c r="O28" s="1214">
        <v>56667</v>
      </c>
    </row>
    <row r="29" spans="1:51" ht="17.25" customHeight="1">
      <c r="A29" s="479"/>
      <c r="B29" s="514" t="s">
        <v>99</v>
      </c>
      <c r="C29" s="514"/>
      <c r="D29" s="1211">
        <v>26525</v>
      </c>
      <c r="E29" s="1212">
        <v>10899</v>
      </c>
      <c r="F29" s="1213">
        <v>5430</v>
      </c>
      <c r="G29" s="1214">
        <v>42854</v>
      </c>
      <c r="H29" s="1211">
        <v>18659</v>
      </c>
      <c r="I29" s="1212">
        <v>10441</v>
      </c>
      <c r="J29" s="1213">
        <v>6006</v>
      </c>
      <c r="K29" s="1214">
        <v>35106</v>
      </c>
      <c r="L29" s="1211">
        <v>19110</v>
      </c>
      <c r="M29" s="1212">
        <v>10778</v>
      </c>
      <c r="N29" s="1213">
        <v>5992</v>
      </c>
      <c r="O29" s="1214">
        <v>35880</v>
      </c>
    </row>
    <row r="30" spans="1:51" ht="17.25" customHeight="1">
      <c r="A30" s="479"/>
      <c r="B30" s="514" t="s">
        <v>219</v>
      </c>
      <c r="C30" s="514"/>
      <c r="D30" s="1211">
        <v>60350</v>
      </c>
      <c r="E30" s="1212">
        <v>1925</v>
      </c>
      <c r="F30" s="1213">
        <v>43</v>
      </c>
      <c r="G30" s="1214">
        <v>62318</v>
      </c>
      <c r="H30" s="1211">
        <v>53799</v>
      </c>
      <c r="I30" s="1212">
        <v>1979</v>
      </c>
      <c r="J30" s="1213">
        <v>16</v>
      </c>
      <c r="K30" s="1214">
        <v>55794</v>
      </c>
      <c r="L30" s="1211">
        <v>54571</v>
      </c>
      <c r="M30" s="1212">
        <v>1984</v>
      </c>
      <c r="N30" s="1213">
        <v>18</v>
      </c>
      <c r="O30" s="1214">
        <v>56573</v>
      </c>
    </row>
    <row r="31" spans="1:51" ht="17.25" customHeight="1">
      <c r="A31" s="2584"/>
      <c r="B31" s="2585"/>
      <c r="C31" s="2585"/>
      <c r="D31" s="1224">
        <v>127331</v>
      </c>
      <c r="E31" s="1217">
        <v>29839</v>
      </c>
      <c r="F31" s="1218">
        <v>7492</v>
      </c>
      <c r="G31" s="1219">
        <v>164662</v>
      </c>
      <c r="H31" s="1224">
        <v>110112</v>
      </c>
      <c r="I31" s="1217">
        <v>28651</v>
      </c>
      <c r="J31" s="1218">
        <v>9099</v>
      </c>
      <c r="K31" s="1219">
        <v>147862</v>
      </c>
      <c r="L31" s="1224">
        <v>108611</v>
      </c>
      <c r="M31" s="1217">
        <v>31048</v>
      </c>
      <c r="N31" s="1218">
        <v>9461</v>
      </c>
      <c r="O31" s="1219">
        <v>149120</v>
      </c>
    </row>
    <row r="32" spans="1:51" ht="17.25" customHeight="1">
      <c r="A32" s="671" t="s">
        <v>72</v>
      </c>
      <c r="B32" s="672"/>
      <c r="C32" s="672"/>
      <c r="D32" s="1225">
        <v>1069</v>
      </c>
      <c r="E32" s="1226">
        <v>4958</v>
      </c>
      <c r="F32" s="1227">
        <v>3426</v>
      </c>
      <c r="G32" s="1228">
        <v>9453</v>
      </c>
      <c r="H32" s="1225">
        <v>2201</v>
      </c>
      <c r="I32" s="1226">
        <v>5344</v>
      </c>
      <c r="J32" s="1227">
        <v>2550</v>
      </c>
      <c r="K32" s="1228">
        <v>10095</v>
      </c>
      <c r="L32" s="1225">
        <v>1973</v>
      </c>
      <c r="M32" s="1226">
        <v>5376</v>
      </c>
      <c r="N32" s="1227">
        <v>3500</v>
      </c>
      <c r="O32" s="1228">
        <v>10849</v>
      </c>
    </row>
    <row r="33" spans="1:19" ht="17.25" customHeight="1" thickBot="1">
      <c r="A33" s="673" t="s">
        <v>5</v>
      </c>
      <c r="B33" s="674"/>
      <c r="C33" s="674"/>
      <c r="D33" s="1229">
        <v>167229</v>
      </c>
      <c r="E33" s="1230">
        <v>54422</v>
      </c>
      <c r="F33" s="1231">
        <v>13307</v>
      </c>
      <c r="G33" s="1232">
        <v>234958</v>
      </c>
      <c r="H33" s="1229">
        <v>150723</v>
      </c>
      <c r="I33" s="1230">
        <v>51860</v>
      </c>
      <c r="J33" s="1231">
        <v>13826</v>
      </c>
      <c r="K33" s="1232">
        <v>216409</v>
      </c>
      <c r="L33" s="1229">
        <v>149298</v>
      </c>
      <c r="M33" s="1230">
        <v>54367</v>
      </c>
      <c r="N33" s="1231">
        <v>15068</v>
      </c>
      <c r="O33" s="1232">
        <v>218733</v>
      </c>
    </row>
    <row r="34" spans="1:19" ht="11.25" customHeight="1">
      <c r="A34" s="558"/>
      <c r="B34" s="514"/>
      <c r="C34" s="514"/>
    </row>
    <row r="35" spans="1:19" ht="17.25" customHeight="1">
      <c r="A35" s="2590" t="s">
        <v>655</v>
      </c>
      <c r="B35" s="2590"/>
      <c r="C35" s="2590"/>
      <c r="D35" s="2590"/>
      <c r="E35" s="2590"/>
      <c r="F35" s="2590"/>
      <c r="G35" s="2590"/>
      <c r="H35" s="2590"/>
      <c r="I35" s="2590"/>
      <c r="J35" s="2590"/>
      <c r="K35" s="2590"/>
      <c r="L35" s="2590"/>
      <c r="M35" s="2590"/>
      <c r="N35" s="2590"/>
      <c r="O35" s="2590"/>
      <c r="P35" s="2590"/>
      <c r="Q35" s="2590"/>
      <c r="R35" s="2590"/>
      <c r="S35" s="2590"/>
    </row>
    <row r="36" spans="1:19" ht="17.25" customHeight="1">
      <c r="B36" s="676"/>
      <c r="C36" s="676"/>
    </row>
    <row r="37" spans="1:19">
      <c r="A37" s="677"/>
    </row>
  </sheetData>
  <customSheetViews>
    <customSheetView guid="{8A450B70-B9B2-45BD-9C86-916B7D35EE29}" scale="75" showPageBreaks="1" zeroValues="0" printArea="1" view="pageBreakPreview">
      <selection activeCell="L29" sqref="L29"/>
      <pageMargins left="0.31496062992125984" right="0.31496062992125984" top="0.39370078740157483" bottom="0.39370078740157483" header="0.19685039370078741" footer="0.19685039370078741"/>
      <printOptions horizontalCentered="1"/>
      <pageSetup scale="64" orientation="landscape" r:id="rId1"/>
      <headerFooter scaleWithDoc="0" alignWithMargins="0">
        <oddFooter>&amp;L&amp;"MetaBookLF-Roman,Italique"&amp;10National Bank of Canada - Supplementary Regulatory Capital Disclosure&amp;R&amp;"MetaBookLF-Roman,Italique"&amp;10page 18</oddFooter>
      </headerFooter>
    </customSheetView>
  </customSheetViews>
  <mergeCells count="21">
    <mergeCell ref="A27:C27"/>
    <mergeCell ref="A31:C31"/>
    <mergeCell ref="A35:S35"/>
    <mergeCell ref="A1:O1"/>
    <mergeCell ref="AJ4:AM4"/>
    <mergeCell ref="D3:K3"/>
    <mergeCell ref="L3:O3"/>
    <mergeCell ref="AN4:AQ4"/>
    <mergeCell ref="A11:C11"/>
    <mergeCell ref="A15:C15"/>
    <mergeCell ref="D20:G20"/>
    <mergeCell ref="T4:W4"/>
    <mergeCell ref="X4:AA4"/>
    <mergeCell ref="AB4:AE4"/>
    <mergeCell ref="AF4:AI4"/>
    <mergeCell ref="H4:K4"/>
    <mergeCell ref="L4:O4"/>
    <mergeCell ref="D4:G4"/>
    <mergeCell ref="H20:K20"/>
    <mergeCell ref="L20:O20"/>
    <mergeCell ref="D19:O19"/>
  </mergeCells>
  <printOptions horizontalCentered="1"/>
  <pageMargins left="0.39370078740157483" right="0.39370078740157483" top="0.27559055118110237" bottom="0.39370078740157483" header="0.23622047244094491" footer="0"/>
  <pageSetup scale="56"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41314" r:id="rId5">
          <objectPr defaultSize="0" autoPict="0" r:id="rId6">
            <anchor moveWithCells="1">
              <from>
                <xdr:col>0</xdr:col>
                <xdr:colOff>76200</xdr:colOff>
                <xdr:row>0</xdr:row>
                <xdr:rowOff>104775</xdr:rowOff>
              </from>
              <to>
                <xdr:col>1</xdr:col>
                <xdr:colOff>133350</xdr:colOff>
                <xdr:row>2</xdr:row>
                <xdr:rowOff>104775</xdr:rowOff>
              </to>
            </anchor>
          </objectPr>
        </oleObject>
      </mc:Choice>
      <mc:Fallback>
        <oleObject progId="Word.Document.8" shapeId="141314" r:id="rId5"/>
      </mc:Fallback>
    </mc:AlternateContent>
  </oleObjec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4">
    <tabColor rgb="FF0070C0"/>
    <pageSetUpPr fitToPage="1"/>
  </sheetPr>
  <dimension ref="A1:AD37"/>
  <sheetViews>
    <sheetView showZeros="0" view="pageBreakPreview" zoomScale="85" zoomScaleNormal="100" zoomScaleSheetLayoutView="85" workbookViewId="0">
      <selection activeCell="D7" sqref="D7"/>
    </sheetView>
  </sheetViews>
  <sheetFormatPr defaultColWidth="8.88671875" defaultRowHeight="15"/>
  <cols>
    <col min="1" max="1" width="2.77734375" style="312" customWidth="1"/>
    <col min="2" max="9" width="18.77734375" style="312" customWidth="1"/>
    <col min="10" max="20" width="11.88671875" style="312" customWidth="1"/>
    <col min="21" max="21" width="11.109375" style="312" customWidth="1"/>
    <col min="22" max="261" width="8.88671875" style="312"/>
    <col min="262" max="262" width="3.33203125" style="312" customWidth="1"/>
    <col min="263" max="263" width="10.33203125" style="312" customWidth="1"/>
    <col min="264" max="264" width="9.88671875" style="312" customWidth="1"/>
    <col min="265" max="265" width="3.33203125" style="312" customWidth="1"/>
    <col min="266" max="276" width="11.88671875" style="312" customWidth="1"/>
    <col min="277" max="277" width="11.109375" style="312" customWidth="1"/>
    <col min="278" max="517" width="8.88671875" style="312"/>
    <col min="518" max="518" width="3.33203125" style="312" customWidth="1"/>
    <col min="519" max="519" width="10.33203125" style="312" customWidth="1"/>
    <col min="520" max="520" width="9.88671875" style="312" customWidth="1"/>
    <col min="521" max="521" width="3.33203125" style="312" customWidth="1"/>
    <col min="522" max="532" width="11.88671875" style="312" customWidth="1"/>
    <col min="533" max="533" width="11.109375" style="312" customWidth="1"/>
    <col min="534" max="773" width="8.88671875" style="312"/>
    <col min="774" max="774" width="3.33203125" style="312" customWidth="1"/>
    <col min="775" max="775" width="10.33203125" style="312" customWidth="1"/>
    <col min="776" max="776" width="9.88671875" style="312" customWidth="1"/>
    <col min="777" max="777" width="3.33203125" style="312" customWidth="1"/>
    <col min="778" max="788" width="11.88671875" style="312" customWidth="1"/>
    <col min="789" max="789" width="11.109375" style="312" customWidth="1"/>
    <col min="790" max="1029" width="8.88671875" style="312"/>
    <col min="1030" max="1030" width="3.33203125" style="312" customWidth="1"/>
    <col min="1031" max="1031" width="10.33203125" style="312" customWidth="1"/>
    <col min="1032" max="1032" width="9.88671875" style="312" customWidth="1"/>
    <col min="1033" max="1033" width="3.33203125" style="312" customWidth="1"/>
    <col min="1034" max="1044" width="11.88671875" style="312" customWidth="1"/>
    <col min="1045" max="1045" width="11.109375" style="312" customWidth="1"/>
    <col min="1046" max="1285" width="8.88671875" style="312"/>
    <col min="1286" max="1286" width="3.33203125" style="312" customWidth="1"/>
    <col min="1287" max="1287" width="10.33203125" style="312" customWidth="1"/>
    <col min="1288" max="1288" width="9.88671875" style="312" customWidth="1"/>
    <col min="1289" max="1289" width="3.33203125" style="312" customWidth="1"/>
    <col min="1290" max="1300" width="11.88671875" style="312" customWidth="1"/>
    <col min="1301" max="1301" width="11.109375" style="312" customWidth="1"/>
    <col min="1302" max="1541" width="8.88671875" style="312"/>
    <col min="1542" max="1542" width="3.33203125" style="312" customWidth="1"/>
    <col min="1543" max="1543" width="10.33203125" style="312" customWidth="1"/>
    <col min="1544" max="1544" width="9.88671875" style="312" customWidth="1"/>
    <col min="1545" max="1545" width="3.33203125" style="312" customWidth="1"/>
    <col min="1546" max="1556" width="11.88671875" style="312" customWidth="1"/>
    <col min="1557" max="1557" width="11.109375" style="312" customWidth="1"/>
    <col min="1558" max="1797" width="8.88671875" style="312"/>
    <col min="1798" max="1798" width="3.33203125" style="312" customWidth="1"/>
    <col min="1799" max="1799" width="10.33203125" style="312" customWidth="1"/>
    <col min="1800" max="1800" width="9.88671875" style="312" customWidth="1"/>
    <col min="1801" max="1801" width="3.33203125" style="312" customWidth="1"/>
    <col min="1802" max="1812" width="11.88671875" style="312" customWidth="1"/>
    <col min="1813" max="1813" width="11.109375" style="312" customWidth="1"/>
    <col min="1814" max="2053" width="8.88671875" style="312"/>
    <col min="2054" max="2054" width="3.33203125" style="312" customWidth="1"/>
    <col min="2055" max="2055" width="10.33203125" style="312" customWidth="1"/>
    <col min="2056" max="2056" width="9.88671875" style="312" customWidth="1"/>
    <col min="2057" max="2057" width="3.33203125" style="312" customWidth="1"/>
    <col min="2058" max="2068" width="11.88671875" style="312" customWidth="1"/>
    <col min="2069" max="2069" width="11.109375" style="312" customWidth="1"/>
    <col min="2070" max="2309" width="8.88671875" style="312"/>
    <col min="2310" max="2310" width="3.33203125" style="312" customWidth="1"/>
    <col min="2311" max="2311" width="10.33203125" style="312" customWidth="1"/>
    <col min="2312" max="2312" width="9.88671875" style="312" customWidth="1"/>
    <col min="2313" max="2313" width="3.33203125" style="312" customWidth="1"/>
    <col min="2314" max="2324" width="11.88671875" style="312" customWidth="1"/>
    <col min="2325" max="2325" width="11.109375" style="312" customWidth="1"/>
    <col min="2326" max="2565" width="8.88671875" style="312"/>
    <col min="2566" max="2566" width="3.33203125" style="312" customWidth="1"/>
    <col min="2567" max="2567" width="10.33203125" style="312" customWidth="1"/>
    <col min="2568" max="2568" width="9.88671875" style="312" customWidth="1"/>
    <col min="2569" max="2569" width="3.33203125" style="312" customWidth="1"/>
    <col min="2570" max="2580" width="11.88671875" style="312" customWidth="1"/>
    <col min="2581" max="2581" width="11.109375" style="312" customWidth="1"/>
    <col min="2582" max="2821" width="8.88671875" style="312"/>
    <col min="2822" max="2822" width="3.33203125" style="312" customWidth="1"/>
    <col min="2823" max="2823" width="10.33203125" style="312" customWidth="1"/>
    <col min="2824" max="2824" width="9.88671875" style="312" customWidth="1"/>
    <col min="2825" max="2825" width="3.33203125" style="312" customWidth="1"/>
    <col min="2826" max="2836" width="11.88671875" style="312" customWidth="1"/>
    <col min="2837" max="2837" width="11.109375" style="312" customWidth="1"/>
    <col min="2838" max="3077" width="8.88671875" style="312"/>
    <col min="3078" max="3078" width="3.33203125" style="312" customWidth="1"/>
    <col min="3079" max="3079" width="10.33203125" style="312" customWidth="1"/>
    <col min="3080" max="3080" width="9.88671875" style="312" customWidth="1"/>
    <col min="3081" max="3081" width="3.33203125" style="312" customWidth="1"/>
    <col min="3082" max="3092" width="11.88671875" style="312" customWidth="1"/>
    <col min="3093" max="3093" width="11.109375" style="312" customWidth="1"/>
    <col min="3094" max="3333" width="8.88671875" style="312"/>
    <col min="3334" max="3334" width="3.33203125" style="312" customWidth="1"/>
    <col min="3335" max="3335" width="10.33203125" style="312" customWidth="1"/>
    <col min="3336" max="3336" width="9.88671875" style="312" customWidth="1"/>
    <col min="3337" max="3337" width="3.33203125" style="312" customWidth="1"/>
    <col min="3338" max="3348" width="11.88671875" style="312" customWidth="1"/>
    <col min="3349" max="3349" width="11.109375" style="312" customWidth="1"/>
    <col min="3350" max="3589" width="8.88671875" style="312"/>
    <col min="3590" max="3590" width="3.33203125" style="312" customWidth="1"/>
    <col min="3591" max="3591" width="10.33203125" style="312" customWidth="1"/>
    <col min="3592" max="3592" width="9.88671875" style="312" customWidth="1"/>
    <col min="3593" max="3593" width="3.33203125" style="312" customWidth="1"/>
    <col min="3594" max="3604" width="11.88671875" style="312" customWidth="1"/>
    <col min="3605" max="3605" width="11.109375" style="312" customWidth="1"/>
    <col min="3606" max="3845" width="8.88671875" style="312"/>
    <col min="3846" max="3846" width="3.33203125" style="312" customWidth="1"/>
    <col min="3847" max="3847" width="10.33203125" style="312" customWidth="1"/>
    <col min="3848" max="3848" width="9.88671875" style="312" customWidth="1"/>
    <col min="3849" max="3849" width="3.33203125" style="312" customWidth="1"/>
    <col min="3850" max="3860" width="11.88671875" style="312" customWidth="1"/>
    <col min="3861" max="3861" width="11.109375" style="312" customWidth="1"/>
    <col min="3862" max="4101" width="8.88671875" style="312"/>
    <col min="4102" max="4102" width="3.33203125" style="312" customWidth="1"/>
    <col min="4103" max="4103" width="10.33203125" style="312" customWidth="1"/>
    <col min="4104" max="4104" width="9.88671875" style="312" customWidth="1"/>
    <col min="4105" max="4105" width="3.33203125" style="312" customWidth="1"/>
    <col min="4106" max="4116" width="11.88671875" style="312" customWidth="1"/>
    <col min="4117" max="4117" width="11.109375" style="312" customWidth="1"/>
    <col min="4118" max="4357" width="8.88671875" style="312"/>
    <col min="4358" max="4358" width="3.33203125" style="312" customWidth="1"/>
    <col min="4359" max="4359" width="10.33203125" style="312" customWidth="1"/>
    <col min="4360" max="4360" width="9.88671875" style="312" customWidth="1"/>
    <col min="4361" max="4361" width="3.33203125" style="312" customWidth="1"/>
    <col min="4362" max="4372" width="11.88671875" style="312" customWidth="1"/>
    <col min="4373" max="4373" width="11.109375" style="312" customWidth="1"/>
    <col min="4374" max="4613" width="8.88671875" style="312"/>
    <col min="4614" max="4614" width="3.33203125" style="312" customWidth="1"/>
    <col min="4615" max="4615" width="10.33203125" style="312" customWidth="1"/>
    <col min="4616" max="4616" width="9.88671875" style="312" customWidth="1"/>
    <col min="4617" max="4617" width="3.33203125" style="312" customWidth="1"/>
    <col min="4618" max="4628" width="11.88671875" style="312" customWidth="1"/>
    <col min="4629" max="4629" width="11.109375" style="312" customWidth="1"/>
    <col min="4630" max="4869" width="8.88671875" style="312"/>
    <col min="4870" max="4870" width="3.33203125" style="312" customWidth="1"/>
    <col min="4871" max="4871" width="10.33203125" style="312" customWidth="1"/>
    <col min="4872" max="4872" width="9.88671875" style="312" customWidth="1"/>
    <col min="4873" max="4873" width="3.33203125" style="312" customWidth="1"/>
    <col min="4874" max="4884" width="11.88671875" style="312" customWidth="1"/>
    <col min="4885" max="4885" width="11.109375" style="312" customWidth="1"/>
    <col min="4886" max="5125" width="8.88671875" style="312"/>
    <col min="5126" max="5126" width="3.33203125" style="312" customWidth="1"/>
    <col min="5127" max="5127" width="10.33203125" style="312" customWidth="1"/>
    <col min="5128" max="5128" width="9.88671875" style="312" customWidth="1"/>
    <col min="5129" max="5129" width="3.33203125" style="312" customWidth="1"/>
    <col min="5130" max="5140" width="11.88671875" style="312" customWidth="1"/>
    <col min="5141" max="5141" width="11.109375" style="312" customWidth="1"/>
    <col min="5142" max="5381" width="8.88671875" style="312"/>
    <col min="5382" max="5382" width="3.33203125" style="312" customWidth="1"/>
    <col min="5383" max="5383" width="10.33203125" style="312" customWidth="1"/>
    <col min="5384" max="5384" width="9.88671875" style="312" customWidth="1"/>
    <col min="5385" max="5385" width="3.33203125" style="312" customWidth="1"/>
    <col min="5386" max="5396" width="11.88671875" style="312" customWidth="1"/>
    <col min="5397" max="5397" width="11.109375" style="312" customWidth="1"/>
    <col min="5398" max="5637" width="8.88671875" style="312"/>
    <col min="5638" max="5638" width="3.33203125" style="312" customWidth="1"/>
    <col min="5639" max="5639" width="10.33203125" style="312" customWidth="1"/>
    <col min="5640" max="5640" width="9.88671875" style="312" customWidth="1"/>
    <col min="5641" max="5641" width="3.33203125" style="312" customWidth="1"/>
    <col min="5642" max="5652" width="11.88671875" style="312" customWidth="1"/>
    <col min="5653" max="5653" width="11.109375" style="312" customWidth="1"/>
    <col min="5654" max="5893" width="8.88671875" style="312"/>
    <col min="5894" max="5894" width="3.33203125" style="312" customWidth="1"/>
    <col min="5895" max="5895" width="10.33203125" style="312" customWidth="1"/>
    <col min="5896" max="5896" width="9.88671875" style="312" customWidth="1"/>
    <col min="5897" max="5897" width="3.33203125" style="312" customWidth="1"/>
    <col min="5898" max="5908" width="11.88671875" style="312" customWidth="1"/>
    <col min="5909" max="5909" width="11.109375" style="312" customWidth="1"/>
    <col min="5910" max="6149" width="8.88671875" style="312"/>
    <col min="6150" max="6150" width="3.33203125" style="312" customWidth="1"/>
    <col min="6151" max="6151" width="10.33203125" style="312" customWidth="1"/>
    <col min="6152" max="6152" width="9.88671875" style="312" customWidth="1"/>
    <col min="6153" max="6153" width="3.33203125" style="312" customWidth="1"/>
    <col min="6154" max="6164" width="11.88671875" style="312" customWidth="1"/>
    <col min="6165" max="6165" width="11.109375" style="312" customWidth="1"/>
    <col min="6166" max="6405" width="8.88671875" style="312"/>
    <col min="6406" max="6406" width="3.33203125" style="312" customWidth="1"/>
    <col min="6407" max="6407" width="10.33203125" style="312" customWidth="1"/>
    <col min="6408" max="6408" width="9.88671875" style="312" customWidth="1"/>
    <col min="6409" max="6409" width="3.33203125" style="312" customWidth="1"/>
    <col min="6410" max="6420" width="11.88671875" style="312" customWidth="1"/>
    <col min="6421" max="6421" width="11.109375" style="312" customWidth="1"/>
    <col min="6422" max="6661" width="8.88671875" style="312"/>
    <col min="6662" max="6662" width="3.33203125" style="312" customWidth="1"/>
    <col min="6663" max="6663" width="10.33203125" style="312" customWidth="1"/>
    <col min="6664" max="6664" width="9.88671875" style="312" customWidth="1"/>
    <col min="6665" max="6665" width="3.33203125" style="312" customWidth="1"/>
    <col min="6666" max="6676" width="11.88671875" style="312" customWidth="1"/>
    <col min="6677" max="6677" width="11.109375" style="312" customWidth="1"/>
    <col min="6678" max="6917" width="8.88671875" style="312"/>
    <col min="6918" max="6918" width="3.33203125" style="312" customWidth="1"/>
    <col min="6919" max="6919" width="10.33203125" style="312" customWidth="1"/>
    <col min="6920" max="6920" width="9.88671875" style="312" customWidth="1"/>
    <col min="6921" max="6921" width="3.33203125" style="312" customWidth="1"/>
    <col min="6922" max="6932" width="11.88671875" style="312" customWidth="1"/>
    <col min="6933" max="6933" width="11.109375" style="312" customWidth="1"/>
    <col min="6934" max="7173" width="8.88671875" style="312"/>
    <col min="7174" max="7174" width="3.33203125" style="312" customWidth="1"/>
    <col min="7175" max="7175" width="10.33203125" style="312" customWidth="1"/>
    <col min="7176" max="7176" width="9.88671875" style="312" customWidth="1"/>
    <col min="7177" max="7177" width="3.33203125" style="312" customWidth="1"/>
    <col min="7178" max="7188" width="11.88671875" style="312" customWidth="1"/>
    <col min="7189" max="7189" width="11.109375" style="312" customWidth="1"/>
    <col min="7190" max="7429" width="8.88671875" style="312"/>
    <col min="7430" max="7430" width="3.33203125" style="312" customWidth="1"/>
    <col min="7431" max="7431" width="10.33203125" style="312" customWidth="1"/>
    <col min="7432" max="7432" width="9.88671875" style="312" customWidth="1"/>
    <col min="7433" max="7433" width="3.33203125" style="312" customWidth="1"/>
    <col min="7434" max="7444" width="11.88671875" style="312" customWidth="1"/>
    <col min="7445" max="7445" width="11.109375" style="312" customWidth="1"/>
    <col min="7446" max="7685" width="8.88671875" style="312"/>
    <col min="7686" max="7686" width="3.33203125" style="312" customWidth="1"/>
    <col min="7687" max="7687" width="10.33203125" style="312" customWidth="1"/>
    <col min="7688" max="7688" width="9.88671875" style="312" customWidth="1"/>
    <col min="7689" max="7689" width="3.33203125" style="312" customWidth="1"/>
    <col min="7690" max="7700" width="11.88671875" style="312" customWidth="1"/>
    <col min="7701" max="7701" width="11.109375" style="312" customWidth="1"/>
    <col min="7702" max="7941" width="8.88671875" style="312"/>
    <col min="7942" max="7942" width="3.33203125" style="312" customWidth="1"/>
    <col min="7943" max="7943" width="10.33203125" style="312" customWidth="1"/>
    <col min="7944" max="7944" width="9.88671875" style="312" customWidth="1"/>
    <col min="7945" max="7945" width="3.33203125" style="312" customWidth="1"/>
    <col min="7946" max="7956" width="11.88671875" style="312" customWidth="1"/>
    <col min="7957" max="7957" width="11.109375" style="312" customWidth="1"/>
    <col min="7958" max="8197" width="8.88671875" style="312"/>
    <col min="8198" max="8198" width="3.33203125" style="312" customWidth="1"/>
    <col min="8199" max="8199" width="10.33203125" style="312" customWidth="1"/>
    <col min="8200" max="8200" width="9.88671875" style="312" customWidth="1"/>
    <col min="8201" max="8201" width="3.33203125" style="312" customWidth="1"/>
    <col min="8202" max="8212" width="11.88671875" style="312" customWidth="1"/>
    <col min="8213" max="8213" width="11.109375" style="312" customWidth="1"/>
    <col min="8214" max="8453" width="8.88671875" style="312"/>
    <col min="8454" max="8454" width="3.33203125" style="312" customWidth="1"/>
    <col min="8455" max="8455" width="10.33203125" style="312" customWidth="1"/>
    <col min="8456" max="8456" width="9.88671875" style="312" customWidth="1"/>
    <col min="8457" max="8457" width="3.33203125" style="312" customWidth="1"/>
    <col min="8458" max="8468" width="11.88671875" style="312" customWidth="1"/>
    <col min="8469" max="8469" width="11.109375" style="312" customWidth="1"/>
    <col min="8470" max="8709" width="8.88671875" style="312"/>
    <col min="8710" max="8710" width="3.33203125" style="312" customWidth="1"/>
    <col min="8711" max="8711" width="10.33203125" style="312" customWidth="1"/>
    <col min="8712" max="8712" width="9.88671875" style="312" customWidth="1"/>
    <col min="8713" max="8713" width="3.33203125" style="312" customWidth="1"/>
    <col min="8714" max="8724" width="11.88671875" style="312" customWidth="1"/>
    <col min="8725" max="8725" width="11.109375" style="312" customWidth="1"/>
    <col min="8726" max="8965" width="8.88671875" style="312"/>
    <col min="8966" max="8966" width="3.33203125" style="312" customWidth="1"/>
    <col min="8967" max="8967" width="10.33203125" style="312" customWidth="1"/>
    <col min="8968" max="8968" width="9.88671875" style="312" customWidth="1"/>
    <col min="8969" max="8969" width="3.33203125" style="312" customWidth="1"/>
    <col min="8970" max="8980" width="11.88671875" style="312" customWidth="1"/>
    <col min="8981" max="8981" width="11.109375" style="312" customWidth="1"/>
    <col min="8982" max="9221" width="8.88671875" style="312"/>
    <col min="9222" max="9222" width="3.33203125" style="312" customWidth="1"/>
    <col min="9223" max="9223" width="10.33203125" style="312" customWidth="1"/>
    <col min="9224" max="9224" width="9.88671875" style="312" customWidth="1"/>
    <col min="9225" max="9225" width="3.33203125" style="312" customWidth="1"/>
    <col min="9226" max="9236" width="11.88671875" style="312" customWidth="1"/>
    <col min="9237" max="9237" width="11.109375" style="312" customWidth="1"/>
    <col min="9238" max="9477" width="8.88671875" style="312"/>
    <col min="9478" max="9478" width="3.33203125" style="312" customWidth="1"/>
    <col min="9479" max="9479" width="10.33203125" style="312" customWidth="1"/>
    <col min="9480" max="9480" width="9.88671875" style="312" customWidth="1"/>
    <col min="9481" max="9481" width="3.33203125" style="312" customWidth="1"/>
    <col min="9482" max="9492" width="11.88671875" style="312" customWidth="1"/>
    <col min="9493" max="9493" width="11.109375" style="312" customWidth="1"/>
    <col min="9494" max="9733" width="8.88671875" style="312"/>
    <col min="9734" max="9734" width="3.33203125" style="312" customWidth="1"/>
    <col min="9735" max="9735" width="10.33203125" style="312" customWidth="1"/>
    <col min="9736" max="9736" width="9.88671875" style="312" customWidth="1"/>
    <col min="9737" max="9737" width="3.33203125" style="312" customWidth="1"/>
    <col min="9738" max="9748" width="11.88671875" style="312" customWidth="1"/>
    <col min="9749" max="9749" width="11.109375" style="312" customWidth="1"/>
    <col min="9750" max="9989" width="8.88671875" style="312"/>
    <col min="9990" max="9990" width="3.33203125" style="312" customWidth="1"/>
    <col min="9991" max="9991" width="10.33203125" style="312" customWidth="1"/>
    <col min="9992" max="9992" width="9.88671875" style="312" customWidth="1"/>
    <col min="9993" max="9993" width="3.33203125" style="312" customWidth="1"/>
    <col min="9994" max="10004" width="11.88671875" style="312" customWidth="1"/>
    <col min="10005" max="10005" width="11.109375" style="312" customWidth="1"/>
    <col min="10006" max="10245" width="8.88671875" style="312"/>
    <col min="10246" max="10246" width="3.33203125" style="312" customWidth="1"/>
    <col min="10247" max="10247" width="10.33203125" style="312" customWidth="1"/>
    <col min="10248" max="10248" width="9.88671875" style="312" customWidth="1"/>
    <col min="10249" max="10249" width="3.33203125" style="312" customWidth="1"/>
    <col min="10250" max="10260" width="11.88671875" style="312" customWidth="1"/>
    <col min="10261" max="10261" width="11.109375" style="312" customWidth="1"/>
    <col min="10262" max="10501" width="8.88671875" style="312"/>
    <col min="10502" max="10502" width="3.33203125" style="312" customWidth="1"/>
    <col min="10503" max="10503" width="10.33203125" style="312" customWidth="1"/>
    <col min="10504" max="10504" width="9.88671875" style="312" customWidth="1"/>
    <col min="10505" max="10505" width="3.33203125" style="312" customWidth="1"/>
    <col min="10506" max="10516" width="11.88671875" style="312" customWidth="1"/>
    <col min="10517" max="10517" width="11.109375" style="312" customWidth="1"/>
    <col min="10518" max="10757" width="8.88671875" style="312"/>
    <col min="10758" max="10758" width="3.33203125" style="312" customWidth="1"/>
    <col min="10759" max="10759" width="10.33203125" style="312" customWidth="1"/>
    <col min="10760" max="10760" width="9.88671875" style="312" customWidth="1"/>
    <col min="10761" max="10761" width="3.33203125" style="312" customWidth="1"/>
    <col min="10762" max="10772" width="11.88671875" style="312" customWidth="1"/>
    <col min="10773" max="10773" width="11.109375" style="312" customWidth="1"/>
    <col min="10774" max="11013" width="8.88671875" style="312"/>
    <col min="11014" max="11014" width="3.33203125" style="312" customWidth="1"/>
    <col min="11015" max="11015" width="10.33203125" style="312" customWidth="1"/>
    <col min="11016" max="11016" width="9.88671875" style="312" customWidth="1"/>
    <col min="11017" max="11017" width="3.33203125" style="312" customWidth="1"/>
    <col min="11018" max="11028" width="11.88671875" style="312" customWidth="1"/>
    <col min="11029" max="11029" width="11.109375" style="312" customWidth="1"/>
    <col min="11030" max="11269" width="8.88671875" style="312"/>
    <col min="11270" max="11270" width="3.33203125" style="312" customWidth="1"/>
    <col min="11271" max="11271" width="10.33203125" style="312" customWidth="1"/>
    <col min="11272" max="11272" width="9.88671875" style="312" customWidth="1"/>
    <col min="11273" max="11273" width="3.33203125" style="312" customWidth="1"/>
    <col min="11274" max="11284" width="11.88671875" style="312" customWidth="1"/>
    <col min="11285" max="11285" width="11.109375" style="312" customWidth="1"/>
    <col min="11286" max="11525" width="8.88671875" style="312"/>
    <col min="11526" max="11526" width="3.33203125" style="312" customWidth="1"/>
    <col min="11527" max="11527" width="10.33203125" style="312" customWidth="1"/>
    <col min="11528" max="11528" width="9.88671875" style="312" customWidth="1"/>
    <col min="11529" max="11529" width="3.33203125" style="312" customWidth="1"/>
    <col min="11530" max="11540" width="11.88671875" style="312" customWidth="1"/>
    <col min="11541" max="11541" width="11.109375" style="312" customWidth="1"/>
    <col min="11542" max="11781" width="8.88671875" style="312"/>
    <col min="11782" max="11782" width="3.33203125" style="312" customWidth="1"/>
    <col min="11783" max="11783" width="10.33203125" style="312" customWidth="1"/>
    <col min="11784" max="11784" width="9.88671875" style="312" customWidth="1"/>
    <col min="11785" max="11785" width="3.33203125" style="312" customWidth="1"/>
    <col min="11786" max="11796" width="11.88671875" style="312" customWidth="1"/>
    <col min="11797" max="11797" width="11.109375" style="312" customWidth="1"/>
    <col min="11798" max="12037" width="8.88671875" style="312"/>
    <col min="12038" max="12038" width="3.33203125" style="312" customWidth="1"/>
    <col min="12039" max="12039" width="10.33203125" style="312" customWidth="1"/>
    <col min="12040" max="12040" width="9.88671875" style="312" customWidth="1"/>
    <col min="12041" max="12041" width="3.33203125" style="312" customWidth="1"/>
    <col min="12042" max="12052" width="11.88671875" style="312" customWidth="1"/>
    <col min="12053" max="12053" width="11.109375" style="312" customWidth="1"/>
    <col min="12054" max="12293" width="8.88671875" style="312"/>
    <col min="12294" max="12294" width="3.33203125" style="312" customWidth="1"/>
    <col min="12295" max="12295" width="10.33203125" style="312" customWidth="1"/>
    <col min="12296" max="12296" width="9.88671875" style="312" customWidth="1"/>
    <col min="12297" max="12297" width="3.33203125" style="312" customWidth="1"/>
    <col min="12298" max="12308" width="11.88671875" style="312" customWidth="1"/>
    <col min="12309" max="12309" width="11.109375" style="312" customWidth="1"/>
    <col min="12310" max="12549" width="8.88671875" style="312"/>
    <col min="12550" max="12550" width="3.33203125" style="312" customWidth="1"/>
    <col min="12551" max="12551" width="10.33203125" style="312" customWidth="1"/>
    <col min="12552" max="12552" width="9.88671875" style="312" customWidth="1"/>
    <col min="12553" max="12553" width="3.33203125" style="312" customWidth="1"/>
    <col min="12554" max="12564" width="11.88671875" style="312" customWidth="1"/>
    <col min="12565" max="12565" width="11.109375" style="312" customWidth="1"/>
    <col min="12566" max="12805" width="8.88671875" style="312"/>
    <col min="12806" max="12806" width="3.33203125" style="312" customWidth="1"/>
    <col min="12807" max="12807" width="10.33203125" style="312" customWidth="1"/>
    <col min="12808" max="12808" width="9.88671875" style="312" customWidth="1"/>
    <col min="12809" max="12809" width="3.33203125" style="312" customWidth="1"/>
    <col min="12810" max="12820" width="11.88671875" style="312" customWidth="1"/>
    <col min="12821" max="12821" width="11.109375" style="312" customWidth="1"/>
    <col min="12822" max="13061" width="8.88671875" style="312"/>
    <col min="13062" max="13062" width="3.33203125" style="312" customWidth="1"/>
    <col min="13063" max="13063" width="10.33203125" style="312" customWidth="1"/>
    <col min="13064" max="13064" width="9.88671875" style="312" customWidth="1"/>
    <col min="13065" max="13065" width="3.33203125" style="312" customWidth="1"/>
    <col min="13066" max="13076" width="11.88671875" style="312" customWidth="1"/>
    <col min="13077" max="13077" width="11.109375" style="312" customWidth="1"/>
    <col min="13078" max="13317" width="8.88671875" style="312"/>
    <col min="13318" max="13318" width="3.33203125" style="312" customWidth="1"/>
    <col min="13319" max="13319" width="10.33203125" style="312" customWidth="1"/>
    <col min="13320" max="13320" width="9.88671875" style="312" customWidth="1"/>
    <col min="13321" max="13321" width="3.33203125" style="312" customWidth="1"/>
    <col min="13322" max="13332" width="11.88671875" style="312" customWidth="1"/>
    <col min="13333" max="13333" width="11.109375" style="312" customWidth="1"/>
    <col min="13334" max="13573" width="8.88671875" style="312"/>
    <col min="13574" max="13574" width="3.33203125" style="312" customWidth="1"/>
    <col min="13575" max="13575" width="10.33203125" style="312" customWidth="1"/>
    <col min="13576" max="13576" width="9.88671875" style="312" customWidth="1"/>
    <col min="13577" max="13577" width="3.33203125" style="312" customWidth="1"/>
    <col min="13578" max="13588" width="11.88671875" style="312" customWidth="1"/>
    <col min="13589" max="13589" width="11.109375" style="312" customWidth="1"/>
    <col min="13590" max="13829" width="8.88671875" style="312"/>
    <col min="13830" max="13830" width="3.33203125" style="312" customWidth="1"/>
    <col min="13831" max="13831" width="10.33203125" style="312" customWidth="1"/>
    <col min="13832" max="13832" width="9.88671875" style="312" customWidth="1"/>
    <col min="13833" max="13833" width="3.33203125" style="312" customWidth="1"/>
    <col min="13834" max="13844" width="11.88671875" style="312" customWidth="1"/>
    <col min="13845" max="13845" width="11.109375" style="312" customWidth="1"/>
    <col min="13846" max="14085" width="8.88671875" style="312"/>
    <col min="14086" max="14086" width="3.33203125" style="312" customWidth="1"/>
    <col min="14087" max="14087" width="10.33203125" style="312" customWidth="1"/>
    <col min="14088" max="14088" width="9.88671875" style="312" customWidth="1"/>
    <col min="14089" max="14089" width="3.33203125" style="312" customWidth="1"/>
    <col min="14090" max="14100" width="11.88671875" style="312" customWidth="1"/>
    <col min="14101" max="14101" width="11.109375" style="312" customWidth="1"/>
    <col min="14102" max="14341" width="8.88671875" style="312"/>
    <col min="14342" max="14342" width="3.33203125" style="312" customWidth="1"/>
    <col min="14343" max="14343" width="10.33203125" style="312" customWidth="1"/>
    <col min="14344" max="14344" width="9.88671875" style="312" customWidth="1"/>
    <col min="14345" max="14345" width="3.33203125" style="312" customWidth="1"/>
    <col min="14346" max="14356" width="11.88671875" style="312" customWidth="1"/>
    <col min="14357" max="14357" width="11.109375" style="312" customWidth="1"/>
    <col min="14358" max="14597" width="8.88671875" style="312"/>
    <col min="14598" max="14598" width="3.33203125" style="312" customWidth="1"/>
    <col min="14599" max="14599" width="10.33203125" style="312" customWidth="1"/>
    <col min="14600" max="14600" width="9.88671875" style="312" customWidth="1"/>
    <col min="14601" max="14601" width="3.33203125" style="312" customWidth="1"/>
    <col min="14602" max="14612" width="11.88671875" style="312" customWidth="1"/>
    <col min="14613" max="14613" width="11.109375" style="312" customWidth="1"/>
    <col min="14614" max="14853" width="8.88671875" style="312"/>
    <col min="14854" max="14854" width="3.33203125" style="312" customWidth="1"/>
    <col min="14855" max="14855" width="10.33203125" style="312" customWidth="1"/>
    <col min="14856" max="14856" width="9.88671875" style="312" customWidth="1"/>
    <col min="14857" max="14857" width="3.33203125" style="312" customWidth="1"/>
    <col min="14858" max="14868" width="11.88671875" style="312" customWidth="1"/>
    <col min="14869" max="14869" width="11.109375" style="312" customWidth="1"/>
    <col min="14870" max="15109" width="8.88671875" style="312"/>
    <col min="15110" max="15110" width="3.33203125" style="312" customWidth="1"/>
    <col min="15111" max="15111" width="10.33203125" style="312" customWidth="1"/>
    <col min="15112" max="15112" width="9.88671875" style="312" customWidth="1"/>
    <col min="15113" max="15113" width="3.33203125" style="312" customWidth="1"/>
    <col min="15114" max="15124" width="11.88671875" style="312" customWidth="1"/>
    <col min="15125" max="15125" width="11.109375" style="312" customWidth="1"/>
    <col min="15126" max="15365" width="8.88671875" style="312"/>
    <col min="15366" max="15366" width="3.33203125" style="312" customWidth="1"/>
    <col min="15367" max="15367" width="10.33203125" style="312" customWidth="1"/>
    <col min="15368" max="15368" width="9.88671875" style="312" customWidth="1"/>
    <col min="15369" max="15369" width="3.33203125" style="312" customWidth="1"/>
    <col min="15370" max="15380" width="11.88671875" style="312" customWidth="1"/>
    <col min="15381" max="15381" width="11.109375" style="312" customWidth="1"/>
    <col min="15382" max="15621" width="8.88671875" style="312"/>
    <col min="15622" max="15622" width="3.33203125" style="312" customWidth="1"/>
    <col min="15623" max="15623" width="10.33203125" style="312" customWidth="1"/>
    <col min="15624" max="15624" width="9.88671875" style="312" customWidth="1"/>
    <col min="15625" max="15625" width="3.33203125" style="312" customWidth="1"/>
    <col min="15626" max="15636" width="11.88671875" style="312" customWidth="1"/>
    <col min="15637" max="15637" width="11.109375" style="312" customWidth="1"/>
    <col min="15638" max="15877" width="8.88671875" style="312"/>
    <col min="15878" max="15878" width="3.33203125" style="312" customWidth="1"/>
    <col min="15879" max="15879" width="10.33203125" style="312" customWidth="1"/>
    <col min="15880" max="15880" width="9.88671875" style="312" customWidth="1"/>
    <col min="15881" max="15881" width="3.33203125" style="312" customWidth="1"/>
    <col min="15882" max="15892" width="11.88671875" style="312" customWidth="1"/>
    <col min="15893" max="15893" width="11.109375" style="312" customWidth="1"/>
    <col min="15894" max="16133" width="8.88671875" style="312"/>
    <col min="16134" max="16134" width="3.33203125" style="312" customWidth="1"/>
    <col min="16135" max="16135" width="10.33203125" style="312" customWidth="1"/>
    <col min="16136" max="16136" width="9.88671875" style="312" customWidth="1"/>
    <col min="16137" max="16137" width="3.33203125" style="312" customWidth="1"/>
    <col min="16138" max="16148" width="11.88671875" style="312" customWidth="1"/>
    <col min="16149" max="16149" width="11.109375" style="312" customWidth="1"/>
    <col min="16150" max="16384" width="8.88671875" style="312"/>
  </cols>
  <sheetData>
    <row r="1" spans="1:30" s="515" customFormat="1" ht="36" customHeight="1">
      <c r="A1" s="2595" t="s">
        <v>610</v>
      </c>
      <c r="B1" s="2595"/>
      <c r="C1" s="2595"/>
      <c r="D1" s="2595"/>
      <c r="E1" s="2595"/>
      <c r="F1" s="2595"/>
      <c r="G1" s="2595"/>
      <c r="H1" s="2595"/>
      <c r="I1" s="2595"/>
      <c r="J1" s="1678"/>
      <c r="K1" s="1678"/>
      <c r="L1" s="1678"/>
      <c r="M1" s="1679"/>
      <c r="N1" s="1679"/>
      <c r="O1" s="1679"/>
      <c r="P1" s="1679"/>
      <c r="Q1" s="1679"/>
      <c r="R1" s="1679"/>
      <c r="S1" s="1679"/>
      <c r="T1" s="1679"/>
      <c r="U1" s="1679"/>
    </row>
    <row r="2" spans="1:30" ht="16.5" customHeight="1" thickBot="1"/>
    <row r="3" spans="1:30" s="515" customFormat="1" ht="17.25" customHeight="1">
      <c r="D3" s="2601">
        <v>2017</v>
      </c>
      <c r="E3" s="2603"/>
      <c r="F3" s="2603"/>
      <c r="G3" s="2602"/>
      <c r="H3" s="2601">
        <v>2016</v>
      </c>
      <c r="I3" s="2602"/>
      <c r="J3" s="542"/>
      <c r="K3" s="542"/>
      <c r="L3" s="542"/>
      <c r="M3" s="542"/>
      <c r="N3" s="542"/>
      <c r="O3" s="542"/>
      <c r="P3" s="542"/>
      <c r="Q3" s="542"/>
      <c r="R3" s="542"/>
      <c r="S3" s="542"/>
      <c r="T3" s="542"/>
      <c r="U3" s="542"/>
      <c r="V3" s="516"/>
      <c r="W3" s="516"/>
      <c r="X3" s="516"/>
      <c r="Y3" s="516"/>
      <c r="Z3" s="516"/>
    </row>
    <row r="4" spans="1:30" ht="17.25" customHeight="1" thickBot="1">
      <c r="A4" s="514" t="s">
        <v>171</v>
      </c>
      <c r="B4" s="514"/>
      <c r="C4" s="514"/>
      <c r="D4" s="2604" t="s">
        <v>3</v>
      </c>
      <c r="E4" s="2605"/>
      <c r="F4" s="2604" t="s">
        <v>4</v>
      </c>
      <c r="G4" s="2605"/>
      <c r="H4" s="2604" t="s">
        <v>1</v>
      </c>
      <c r="I4" s="2605"/>
      <c r="J4" s="2581"/>
      <c r="K4" s="2581"/>
      <c r="L4" s="2581"/>
      <c r="M4" s="2581"/>
      <c r="N4" s="2581"/>
      <c r="O4" s="2581"/>
      <c r="P4" s="519"/>
      <c r="Q4" s="519"/>
      <c r="R4" s="519"/>
      <c r="S4" s="2581"/>
      <c r="T4" s="2581"/>
      <c r="U4" s="2581"/>
      <c r="V4" s="2581"/>
      <c r="W4" s="2581"/>
      <c r="X4" s="2581"/>
      <c r="Y4" s="519"/>
      <c r="Z4" s="519"/>
      <c r="AA4" s="519"/>
      <c r="AB4" s="519"/>
      <c r="AC4" s="519"/>
    </row>
    <row r="5" spans="1:30" ht="21.95" customHeight="1" thickBot="1">
      <c r="A5" s="881" t="s">
        <v>100</v>
      </c>
      <c r="B5" s="878"/>
      <c r="C5" s="878"/>
      <c r="D5" s="1738" t="s">
        <v>878</v>
      </c>
      <c r="E5" s="1739" t="s">
        <v>879</v>
      </c>
      <c r="F5" s="1738" t="s">
        <v>878</v>
      </c>
      <c r="G5" s="1739" t="s">
        <v>879</v>
      </c>
      <c r="H5" s="1738" t="s">
        <v>878</v>
      </c>
      <c r="I5" s="1739" t="s">
        <v>879</v>
      </c>
      <c r="J5" s="2606"/>
      <c r="K5" s="2606"/>
      <c r="L5" s="678"/>
      <c r="M5" s="2606"/>
      <c r="N5" s="2606"/>
      <c r="O5" s="678"/>
      <c r="P5" s="2606"/>
      <c r="Q5" s="2606"/>
      <c r="R5" s="678"/>
      <c r="S5" s="2606"/>
      <c r="T5" s="2606"/>
      <c r="U5" s="678"/>
      <c r="V5" s="2580"/>
      <c r="W5" s="2580"/>
      <c r="X5" s="625"/>
      <c r="Y5" s="625"/>
      <c r="Z5" s="625"/>
      <c r="AA5" s="2580"/>
      <c r="AB5" s="2580"/>
      <c r="AC5" s="625"/>
    </row>
    <row r="6" spans="1:30" ht="17.25" customHeight="1">
      <c r="A6" s="679" t="s">
        <v>9</v>
      </c>
      <c r="B6" s="680"/>
      <c r="C6" s="680"/>
      <c r="D6" s="1690"/>
      <c r="E6" s="1689"/>
      <c r="F6" s="1690"/>
      <c r="G6" s="1689"/>
      <c r="H6" s="1691"/>
      <c r="I6" s="1689"/>
      <c r="J6" s="663"/>
      <c r="K6" s="663"/>
      <c r="L6" s="663"/>
      <c r="M6" s="663"/>
      <c r="N6" s="663"/>
      <c r="O6" s="663"/>
      <c r="P6" s="663"/>
      <c r="Q6" s="663"/>
      <c r="R6" s="663"/>
      <c r="S6" s="663"/>
      <c r="T6" s="663"/>
      <c r="U6" s="663"/>
      <c r="V6" s="663"/>
      <c r="W6" s="663"/>
      <c r="X6" s="663"/>
      <c r="Y6" s="663"/>
      <c r="Z6" s="663"/>
      <c r="AA6" s="663"/>
      <c r="AB6" s="663"/>
      <c r="AC6" s="663"/>
    </row>
    <row r="7" spans="1:30" ht="17.25" customHeight="1">
      <c r="A7" s="681"/>
      <c r="B7" s="323" t="s">
        <v>323</v>
      </c>
      <c r="C7" s="323"/>
      <c r="D7" s="1680">
        <v>295</v>
      </c>
      <c r="E7" s="1240">
        <v>2497</v>
      </c>
      <c r="F7" s="1680">
        <v>426</v>
      </c>
      <c r="G7" s="1240">
        <v>3302</v>
      </c>
      <c r="H7" s="1680">
        <v>427</v>
      </c>
      <c r="I7" s="1240">
        <v>5364</v>
      </c>
      <c r="J7" s="664"/>
      <c r="K7" s="664"/>
      <c r="L7" s="664"/>
      <c r="M7" s="664"/>
      <c r="N7" s="664"/>
      <c r="O7" s="664"/>
      <c r="P7" s="664"/>
      <c r="Q7" s="664"/>
      <c r="R7" s="664"/>
      <c r="S7" s="664"/>
      <c r="T7" s="664"/>
      <c r="U7" s="664"/>
      <c r="V7" s="664"/>
      <c r="W7" s="664"/>
      <c r="X7" s="664"/>
      <c r="Y7" s="664"/>
      <c r="Z7" s="664"/>
      <c r="AA7" s="664"/>
      <c r="AB7" s="664"/>
      <c r="AC7" s="664"/>
      <c r="AD7" s="308"/>
    </row>
    <row r="8" spans="1:30" ht="17.25" customHeight="1">
      <c r="A8" s="682"/>
      <c r="B8" s="323" t="s">
        <v>53</v>
      </c>
      <c r="C8" s="323"/>
      <c r="D8" s="1680">
        <v>0</v>
      </c>
      <c r="E8" s="1240">
        <v>0</v>
      </c>
      <c r="F8" s="1680">
        <v>0</v>
      </c>
      <c r="G8" s="1240">
        <v>0</v>
      </c>
      <c r="H8" s="1680">
        <v>0</v>
      </c>
      <c r="I8" s="1240">
        <v>0</v>
      </c>
      <c r="J8" s="664"/>
      <c r="K8" s="664"/>
      <c r="L8" s="664"/>
      <c r="M8" s="664"/>
      <c r="N8" s="664"/>
      <c r="O8" s="664"/>
      <c r="P8" s="664"/>
      <c r="Q8" s="664"/>
      <c r="R8" s="664"/>
      <c r="S8" s="664"/>
      <c r="T8" s="664"/>
      <c r="U8" s="664"/>
      <c r="V8" s="664"/>
      <c r="W8" s="664"/>
      <c r="X8" s="664"/>
      <c r="Y8" s="664"/>
      <c r="Z8" s="664"/>
      <c r="AA8" s="664"/>
      <c r="AB8" s="664"/>
      <c r="AC8" s="664"/>
      <c r="AD8" s="308"/>
    </row>
    <row r="9" spans="1:30" ht="17.25" customHeight="1">
      <c r="A9" s="682"/>
      <c r="B9" s="323" t="s">
        <v>54</v>
      </c>
      <c r="C9" s="323"/>
      <c r="D9" s="1680">
        <v>2633</v>
      </c>
      <c r="E9" s="1240">
        <v>189</v>
      </c>
      <c r="F9" s="1680">
        <v>2705</v>
      </c>
      <c r="G9" s="1240">
        <v>188</v>
      </c>
      <c r="H9" s="1680">
        <v>2650</v>
      </c>
      <c r="I9" s="1240">
        <v>195</v>
      </c>
      <c r="J9" s="683"/>
      <c r="K9" s="664"/>
      <c r="L9" s="664"/>
      <c r="M9" s="683"/>
      <c r="N9" s="664"/>
      <c r="O9" s="664"/>
      <c r="P9" s="683"/>
      <c r="Q9" s="664"/>
      <c r="R9" s="664"/>
      <c r="S9" s="683"/>
      <c r="T9" s="664"/>
      <c r="U9" s="664"/>
      <c r="V9" s="683"/>
      <c r="W9" s="664"/>
      <c r="X9" s="664"/>
      <c r="Y9" s="664"/>
      <c r="Z9" s="664"/>
      <c r="AA9" s="683"/>
      <c r="AB9" s="664"/>
      <c r="AC9" s="664"/>
      <c r="AD9" s="308"/>
    </row>
    <row r="10" spans="1:30" ht="17.25" customHeight="1">
      <c r="A10" s="684"/>
      <c r="B10" s="685"/>
      <c r="C10" s="685"/>
      <c r="D10" s="1681">
        <v>2928</v>
      </c>
      <c r="E10" s="1682">
        <v>2686</v>
      </c>
      <c r="F10" s="1681">
        <v>3131</v>
      </c>
      <c r="G10" s="1682">
        <v>3490</v>
      </c>
      <c r="H10" s="1681">
        <v>3077</v>
      </c>
      <c r="I10" s="1682">
        <v>5559</v>
      </c>
      <c r="J10" s="668"/>
      <c r="K10" s="668"/>
      <c r="L10" s="668"/>
      <c r="M10" s="668"/>
      <c r="N10" s="668"/>
      <c r="O10" s="668"/>
      <c r="P10" s="668"/>
      <c r="Q10" s="668"/>
      <c r="R10" s="668"/>
      <c r="S10" s="668"/>
      <c r="T10" s="668"/>
      <c r="U10" s="668"/>
      <c r="V10" s="668"/>
      <c r="W10" s="668"/>
      <c r="X10" s="668"/>
      <c r="Y10" s="668"/>
      <c r="Z10" s="668"/>
      <c r="AA10" s="668"/>
      <c r="AB10" s="668"/>
      <c r="AC10" s="668"/>
      <c r="AD10" s="308"/>
    </row>
    <row r="11" spans="1:30" ht="17.25" customHeight="1">
      <c r="A11" s="2591" t="s">
        <v>71</v>
      </c>
      <c r="B11" s="2592"/>
      <c r="C11" s="2592"/>
      <c r="D11" s="1683"/>
      <c r="E11" s="1297"/>
      <c r="F11" s="1683"/>
      <c r="G11" s="1297"/>
      <c r="H11" s="1683"/>
      <c r="I11" s="1297"/>
      <c r="J11" s="669"/>
      <c r="K11" s="669"/>
      <c r="L11" s="669"/>
      <c r="M11" s="669"/>
      <c r="N11" s="669"/>
      <c r="O11" s="669"/>
      <c r="P11" s="669"/>
      <c r="Q11" s="669"/>
      <c r="R11" s="669"/>
      <c r="S11" s="669"/>
      <c r="T11" s="669"/>
      <c r="U11" s="669"/>
      <c r="V11" s="669"/>
      <c r="W11" s="669"/>
      <c r="X11" s="669"/>
      <c r="Y11" s="669"/>
      <c r="Z11" s="669"/>
      <c r="AA11" s="669"/>
      <c r="AB11" s="669"/>
      <c r="AC11" s="669"/>
      <c r="AD11" s="308"/>
    </row>
    <row r="12" spans="1:30" ht="17.25" customHeight="1">
      <c r="A12" s="681"/>
      <c r="B12" s="514" t="s">
        <v>22</v>
      </c>
      <c r="C12" s="323"/>
      <c r="D12" s="1680">
        <v>1162</v>
      </c>
      <c r="E12" s="1240">
        <v>2042</v>
      </c>
      <c r="F12" s="1680">
        <v>1056</v>
      </c>
      <c r="G12" s="1240">
        <v>2012</v>
      </c>
      <c r="H12" s="1680">
        <v>797</v>
      </c>
      <c r="I12" s="1240">
        <v>2096</v>
      </c>
      <c r="J12" s="664"/>
      <c r="K12" s="664"/>
      <c r="L12" s="664"/>
      <c r="M12" s="664"/>
      <c r="N12" s="664"/>
      <c r="O12" s="664"/>
      <c r="P12" s="664"/>
      <c r="Q12" s="664"/>
      <c r="R12" s="664"/>
      <c r="S12" s="664"/>
      <c r="T12" s="664"/>
      <c r="U12" s="664"/>
      <c r="V12" s="664"/>
      <c r="W12" s="664"/>
      <c r="X12" s="664"/>
      <c r="Y12" s="664"/>
      <c r="Z12" s="664"/>
      <c r="AA12" s="664"/>
      <c r="AB12" s="664"/>
      <c r="AC12" s="664"/>
      <c r="AD12" s="308"/>
    </row>
    <row r="13" spans="1:30" ht="17.25" customHeight="1">
      <c r="A13" s="681"/>
      <c r="B13" s="514" t="s">
        <v>99</v>
      </c>
      <c r="C13" s="323"/>
      <c r="D13" s="1680">
        <v>0</v>
      </c>
      <c r="E13" s="1240">
        <v>0</v>
      </c>
      <c r="F13" s="1680">
        <v>0</v>
      </c>
      <c r="G13" s="1240">
        <v>0</v>
      </c>
      <c r="H13" s="1680">
        <v>0</v>
      </c>
      <c r="I13" s="1240">
        <v>0</v>
      </c>
      <c r="J13" s="664"/>
      <c r="K13" s="664"/>
      <c r="L13" s="664"/>
      <c r="M13" s="664"/>
      <c r="N13" s="664"/>
      <c r="O13" s="664"/>
      <c r="P13" s="664"/>
      <c r="Q13" s="664"/>
      <c r="R13" s="664"/>
      <c r="S13" s="664"/>
      <c r="T13" s="664"/>
      <c r="U13" s="664"/>
      <c r="V13" s="664"/>
      <c r="W13" s="664"/>
      <c r="X13" s="664"/>
      <c r="Y13" s="664"/>
      <c r="Z13" s="664"/>
      <c r="AA13" s="664"/>
      <c r="AB13" s="664"/>
      <c r="AC13" s="664"/>
      <c r="AD13" s="308"/>
    </row>
    <row r="14" spans="1:30" ht="17.25" customHeight="1">
      <c r="A14" s="686"/>
      <c r="B14" s="514" t="s">
        <v>219</v>
      </c>
      <c r="C14" s="687"/>
      <c r="D14" s="1684">
        <v>0</v>
      </c>
      <c r="E14" s="1298">
        <v>6</v>
      </c>
      <c r="F14" s="1684">
        <v>0</v>
      </c>
      <c r="G14" s="1298">
        <v>0</v>
      </c>
      <c r="H14" s="1684">
        <v>0</v>
      </c>
      <c r="I14" s="1298">
        <v>0</v>
      </c>
      <c r="J14" s="664"/>
      <c r="K14" s="664"/>
      <c r="L14" s="664"/>
      <c r="M14" s="664"/>
      <c r="N14" s="664"/>
      <c r="O14" s="664"/>
      <c r="P14" s="664"/>
      <c r="Q14" s="664"/>
      <c r="R14" s="664"/>
      <c r="S14" s="664"/>
      <c r="T14" s="664"/>
      <c r="U14" s="664"/>
      <c r="V14" s="664"/>
      <c r="W14" s="664"/>
      <c r="X14" s="664"/>
      <c r="Y14" s="664"/>
      <c r="Z14" s="664"/>
      <c r="AA14" s="664"/>
      <c r="AB14" s="664"/>
      <c r="AC14" s="664"/>
      <c r="AD14" s="308"/>
    </row>
    <row r="15" spans="1:30" ht="17.25" customHeight="1">
      <c r="A15" s="684"/>
      <c r="B15" s="685"/>
      <c r="C15" s="685"/>
      <c r="D15" s="1747">
        <v>1162</v>
      </c>
      <c r="E15" s="1748">
        <v>2048</v>
      </c>
      <c r="F15" s="1747">
        <v>1056</v>
      </c>
      <c r="G15" s="1748">
        <v>2012</v>
      </c>
      <c r="H15" s="1747">
        <v>797</v>
      </c>
      <c r="I15" s="1748">
        <v>2096</v>
      </c>
      <c r="J15" s="688"/>
      <c r="K15" s="668"/>
      <c r="L15" s="668"/>
      <c r="M15" s="688"/>
      <c r="N15" s="668"/>
      <c r="O15" s="668"/>
      <c r="P15" s="688"/>
      <c r="Q15" s="668"/>
      <c r="R15" s="668"/>
      <c r="S15" s="688"/>
      <c r="T15" s="668"/>
      <c r="U15" s="668"/>
      <c r="V15" s="683"/>
      <c r="W15" s="664"/>
      <c r="X15" s="664"/>
      <c r="Y15" s="664"/>
      <c r="Z15" s="664"/>
      <c r="AA15" s="683"/>
      <c r="AB15" s="664"/>
      <c r="AC15" s="664"/>
      <c r="AD15" s="308"/>
    </row>
    <row r="16" spans="1:30" ht="17.25" customHeight="1">
      <c r="A16" s="689" t="s">
        <v>72</v>
      </c>
      <c r="B16" s="690"/>
      <c r="C16" s="690"/>
      <c r="D16" s="1685">
        <v>0</v>
      </c>
      <c r="E16" s="1445">
        <v>7</v>
      </c>
      <c r="F16" s="1685">
        <v>0</v>
      </c>
      <c r="G16" s="1445">
        <v>23</v>
      </c>
      <c r="H16" s="1685">
        <v>0</v>
      </c>
      <c r="I16" s="1445">
        <v>10</v>
      </c>
      <c r="J16" s="688"/>
      <c r="K16" s="668"/>
      <c r="L16" s="668"/>
      <c r="M16" s="688"/>
      <c r="N16" s="668"/>
      <c r="O16" s="668"/>
      <c r="P16" s="688"/>
      <c r="Q16" s="668"/>
      <c r="R16" s="668"/>
      <c r="S16" s="688"/>
      <c r="T16" s="668"/>
      <c r="U16" s="668"/>
      <c r="V16" s="683"/>
      <c r="W16" s="664"/>
      <c r="X16" s="664"/>
      <c r="Y16" s="664"/>
      <c r="Z16" s="664"/>
      <c r="AA16" s="683"/>
      <c r="AB16" s="664"/>
      <c r="AC16" s="664"/>
      <c r="AD16" s="308"/>
    </row>
    <row r="17" spans="1:30" ht="17.25" customHeight="1" thickBot="1">
      <c r="A17" s="691" t="s">
        <v>5</v>
      </c>
      <c r="B17" s="692"/>
      <c r="C17" s="692"/>
      <c r="D17" s="1686">
        <v>4090</v>
      </c>
      <c r="E17" s="1687">
        <v>4741</v>
      </c>
      <c r="F17" s="1686">
        <v>4187</v>
      </c>
      <c r="G17" s="1687">
        <v>5525</v>
      </c>
      <c r="H17" s="1686">
        <v>3874</v>
      </c>
      <c r="I17" s="1687">
        <v>7665</v>
      </c>
      <c r="J17" s="668"/>
      <c r="K17" s="668"/>
      <c r="L17" s="668"/>
      <c r="M17" s="668"/>
      <c r="N17" s="668"/>
      <c r="O17" s="668"/>
      <c r="P17" s="668"/>
      <c r="Q17" s="668"/>
      <c r="R17" s="668"/>
      <c r="S17" s="668"/>
      <c r="T17" s="668"/>
      <c r="U17" s="668"/>
      <c r="V17" s="668"/>
      <c r="W17" s="668"/>
      <c r="X17" s="668"/>
      <c r="Y17" s="668"/>
      <c r="Z17" s="668"/>
      <c r="AA17" s="668"/>
      <c r="AB17" s="668"/>
      <c r="AC17" s="668"/>
      <c r="AD17" s="308"/>
    </row>
    <row r="18" spans="1:30" ht="17.25" customHeight="1" thickBot="1"/>
    <row r="19" spans="1:30" ht="17.25" customHeight="1">
      <c r="D19" s="2587">
        <v>2016</v>
      </c>
      <c r="E19" s="2588"/>
      <c r="F19" s="2588"/>
      <c r="G19" s="2588"/>
      <c r="H19" s="2588"/>
      <c r="I19" s="2589"/>
    </row>
    <row r="20" spans="1:30" ht="17.25" customHeight="1" thickBot="1">
      <c r="A20" s="514" t="s">
        <v>171</v>
      </c>
      <c r="B20" s="514"/>
      <c r="C20" s="2080"/>
      <c r="D20" s="2596" t="s">
        <v>2</v>
      </c>
      <c r="E20" s="2597"/>
      <c r="F20" s="2598" t="s">
        <v>3</v>
      </c>
      <c r="G20" s="2599"/>
      <c r="H20" s="2598" t="s">
        <v>4</v>
      </c>
      <c r="I20" s="2600"/>
    </row>
    <row r="21" spans="1:30" ht="21.95" customHeight="1" thickBot="1">
      <c r="A21" s="881" t="s">
        <v>100</v>
      </c>
      <c r="B21" s="878"/>
      <c r="C21" s="878"/>
      <c r="D21" s="1738" t="s">
        <v>878</v>
      </c>
      <c r="E21" s="1739" t="s">
        <v>879</v>
      </c>
      <c r="F21" s="1738" t="s">
        <v>878</v>
      </c>
      <c r="G21" s="1739" t="s">
        <v>879</v>
      </c>
      <c r="H21" s="1738" t="s">
        <v>878</v>
      </c>
      <c r="I21" s="1739" t="s">
        <v>879</v>
      </c>
    </row>
    <row r="22" spans="1:30" ht="17.25" customHeight="1">
      <c r="A22" s="679" t="s">
        <v>9</v>
      </c>
      <c r="B22" s="680"/>
      <c r="C22" s="680"/>
      <c r="D22" s="1945"/>
      <c r="E22" s="1689"/>
      <c r="F22" s="1764"/>
      <c r="G22" s="1689"/>
      <c r="H22" s="1688"/>
      <c r="I22" s="1985"/>
    </row>
    <row r="23" spans="1:30" ht="17.25" customHeight="1">
      <c r="A23" s="681"/>
      <c r="B23" s="323" t="s">
        <v>323</v>
      </c>
      <c r="C23" s="323"/>
      <c r="D23" s="1680">
        <v>1146</v>
      </c>
      <c r="E23" s="1240">
        <v>6259</v>
      </c>
      <c r="F23" s="1680">
        <v>963</v>
      </c>
      <c r="G23" s="1240">
        <v>4737</v>
      </c>
      <c r="H23" s="1680">
        <v>541</v>
      </c>
      <c r="I23" s="1240">
        <v>5534</v>
      </c>
    </row>
    <row r="24" spans="1:30" ht="17.25" customHeight="1">
      <c r="A24" s="682"/>
      <c r="B24" s="323" t="s">
        <v>53</v>
      </c>
      <c r="C24" s="323"/>
      <c r="D24" s="1680">
        <v>0</v>
      </c>
      <c r="E24" s="1240">
        <v>0</v>
      </c>
      <c r="F24" s="1680">
        <v>0</v>
      </c>
      <c r="G24" s="1240">
        <v>0</v>
      </c>
      <c r="H24" s="1680">
        <v>0</v>
      </c>
      <c r="I24" s="1240">
        <v>0</v>
      </c>
    </row>
    <row r="25" spans="1:30" s="310" customFormat="1" ht="17.25" customHeight="1">
      <c r="A25" s="682"/>
      <c r="B25" s="323" t="s">
        <v>54</v>
      </c>
      <c r="C25" s="323"/>
      <c r="D25" s="1680">
        <v>2578</v>
      </c>
      <c r="E25" s="1240">
        <v>195</v>
      </c>
      <c r="F25" s="1680">
        <v>2694</v>
      </c>
      <c r="G25" s="1240">
        <v>203</v>
      </c>
      <c r="H25" s="1680">
        <v>2809</v>
      </c>
      <c r="I25" s="1240">
        <v>299</v>
      </c>
    </row>
    <row r="26" spans="1:30" ht="17.25" customHeight="1">
      <c r="A26" s="684"/>
      <c r="B26" s="685"/>
      <c r="C26" s="685"/>
      <c r="D26" s="1681">
        <v>3724</v>
      </c>
      <c r="E26" s="1682">
        <v>6454</v>
      </c>
      <c r="F26" s="1681">
        <v>3657</v>
      </c>
      <c r="G26" s="1682">
        <v>4940</v>
      </c>
      <c r="H26" s="1681">
        <v>3350</v>
      </c>
      <c r="I26" s="1682">
        <v>5833</v>
      </c>
    </row>
    <row r="27" spans="1:30" ht="17.25" customHeight="1">
      <c r="A27" s="2591" t="s">
        <v>71</v>
      </c>
      <c r="B27" s="2592"/>
      <c r="C27" s="2592"/>
      <c r="D27" s="1683"/>
      <c r="E27" s="1297"/>
      <c r="F27" s="1683"/>
      <c r="G27" s="1297"/>
      <c r="H27" s="1683"/>
      <c r="I27" s="1297"/>
    </row>
    <row r="28" spans="1:30" ht="17.25" customHeight="1">
      <c r="A28" s="681"/>
      <c r="B28" s="514" t="s">
        <v>22</v>
      </c>
      <c r="C28" s="323"/>
      <c r="D28" s="1680">
        <v>712</v>
      </c>
      <c r="E28" s="1240">
        <v>2099</v>
      </c>
      <c r="F28" s="1680">
        <v>1016</v>
      </c>
      <c r="G28" s="1240">
        <v>2178</v>
      </c>
      <c r="H28" s="1680">
        <v>1107</v>
      </c>
      <c r="I28" s="1240">
        <v>2489</v>
      </c>
    </row>
    <row r="29" spans="1:30" ht="17.25" customHeight="1">
      <c r="A29" s="681"/>
      <c r="B29" s="514" t="s">
        <v>99</v>
      </c>
      <c r="C29" s="323"/>
      <c r="D29" s="1680">
        <v>0</v>
      </c>
      <c r="E29" s="1240">
        <v>0</v>
      </c>
      <c r="F29" s="1680">
        <v>0</v>
      </c>
      <c r="G29" s="1240">
        <v>0</v>
      </c>
      <c r="H29" s="1680">
        <v>0</v>
      </c>
      <c r="I29" s="1240">
        <v>0</v>
      </c>
    </row>
    <row r="30" spans="1:30" ht="17.25" customHeight="1">
      <c r="A30" s="822"/>
      <c r="B30" s="514" t="s">
        <v>219</v>
      </c>
      <c r="C30" s="823"/>
      <c r="D30" s="1684">
        <v>0</v>
      </c>
      <c r="E30" s="1298">
        <v>0</v>
      </c>
      <c r="F30" s="1684">
        <v>0</v>
      </c>
      <c r="G30" s="1298">
        <v>0</v>
      </c>
      <c r="H30" s="1684">
        <v>0</v>
      </c>
      <c r="I30" s="1298">
        <v>0</v>
      </c>
    </row>
    <row r="31" spans="1:30" ht="17.25" customHeight="1">
      <c r="A31" s="684"/>
      <c r="B31" s="685"/>
      <c r="C31" s="685"/>
      <c r="D31" s="1747">
        <v>712</v>
      </c>
      <c r="E31" s="1748">
        <v>2099</v>
      </c>
      <c r="F31" s="1747">
        <v>1016</v>
      </c>
      <c r="G31" s="1748">
        <v>2178</v>
      </c>
      <c r="H31" s="1747">
        <v>1107</v>
      </c>
      <c r="I31" s="1748">
        <v>2489</v>
      </c>
    </row>
    <row r="32" spans="1:30" ht="17.25" customHeight="1">
      <c r="A32" s="689" t="s">
        <v>72</v>
      </c>
      <c r="B32" s="690"/>
      <c r="C32" s="690"/>
      <c r="D32" s="1685">
        <v>0</v>
      </c>
      <c r="E32" s="1445">
        <v>16</v>
      </c>
      <c r="F32" s="1685">
        <v>0</v>
      </c>
      <c r="G32" s="1445">
        <v>17</v>
      </c>
      <c r="H32" s="1685">
        <v>0</v>
      </c>
      <c r="I32" s="1445">
        <v>34</v>
      </c>
    </row>
    <row r="33" spans="1:20" ht="17.25" customHeight="1" thickBot="1">
      <c r="A33" s="691" t="s">
        <v>5</v>
      </c>
      <c r="B33" s="692"/>
      <c r="C33" s="692"/>
      <c r="D33" s="1686">
        <v>4436</v>
      </c>
      <c r="E33" s="1687">
        <v>8569</v>
      </c>
      <c r="F33" s="1686">
        <v>4673</v>
      </c>
      <c r="G33" s="1687">
        <v>7135</v>
      </c>
      <c r="H33" s="1686">
        <v>4457</v>
      </c>
      <c r="I33" s="1687">
        <v>8356</v>
      </c>
    </row>
    <row r="34" spans="1:20" ht="11.25" customHeight="1"/>
    <row r="35" spans="1:20" ht="17.25" customHeight="1">
      <c r="A35" s="2594" t="s">
        <v>664</v>
      </c>
      <c r="B35" s="2594"/>
      <c r="C35" s="2594"/>
      <c r="D35" s="2594"/>
      <c r="E35" s="2594"/>
      <c r="F35" s="2594"/>
      <c r="G35" s="2594"/>
      <c r="H35" s="2594"/>
      <c r="I35" s="2594"/>
      <c r="J35" s="536"/>
      <c r="K35" s="536"/>
      <c r="L35" s="536"/>
      <c r="M35" s="536"/>
      <c r="N35" s="536"/>
      <c r="O35" s="536"/>
      <c r="P35" s="536"/>
      <c r="Q35" s="536"/>
      <c r="R35" s="536"/>
      <c r="S35" s="536"/>
      <c r="T35" s="536"/>
    </row>
    <row r="36" spans="1:20" ht="33" customHeight="1">
      <c r="A36" s="2593" t="s">
        <v>671</v>
      </c>
      <c r="B36" s="2593"/>
      <c r="C36" s="2593"/>
      <c r="D36" s="2593"/>
      <c r="E36" s="2593"/>
      <c r="F36" s="2593"/>
      <c r="G36" s="2593"/>
      <c r="H36" s="2593"/>
      <c r="I36" s="2593"/>
    </row>
    <row r="37" spans="1:20" ht="11.25" customHeight="1"/>
  </sheetData>
  <customSheetViews>
    <customSheetView guid="{8A450B70-B9B2-45BD-9C86-916B7D35EE29}" scale="75" showPageBreaks="1" zeroValues="0" fitToPage="1" printArea="1" hiddenColumns="1" view="pageBreakPreview">
      <selection activeCell="C2" sqref="C2"/>
      <pageMargins left="0.31496062992125984" right="0.31496062992125984" top="0.39370078740157483" bottom="0.39370078740157483" header="0.19685039370078741" footer="0.19685039370078741"/>
      <printOptions horizontalCentered="1"/>
      <pageSetup scale="72" orientation="landscape" r:id="rId1"/>
      <headerFooter scaleWithDoc="0" alignWithMargins="0">
        <oddFooter>&amp;L&amp;"MetaBookLF-Roman,Italique"&amp;10National Bank of Canada - Supplementary Regulatory Capital Disclosure&amp;R&amp;"MetaBookLF-Roman,Italique"&amp;10page 19</oddFooter>
      </headerFooter>
    </customSheetView>
  </customSheetViews>
  <mergeCells count="24">
    <mergeCell ref="V4:X4"/>
    <mergeCell ref="V5:W5"/>
    <mergeCell ref="AA5:AB5"/>
    <mergeCell ref="D4:E4"/>
    <mergeCell ref="F4:G4"/>
    <mergeCell ref="H4:I4"/>
    <mergeCell ref="J4:L4"/>
    <mergeCell ref="M4:O4"/>
    <mergeCell ref="S4:U4"/>
    <mergeCell ref="M5:N5"/>
    <mergeCell ref="P5:Q5"/>
    <mergeCell ref="S5:T5"/>
    <mergeCell ref="J5:K5"/>
    <mergeCell ref="A27:C27"/>
    <mergeCell ref="A36:I36"/>
    <mergeCell ref="A35:I35"/>
    <mergeCell ref="A1:I1"/>
    <mergeCell ref="D20:E20"/>
    <mergeCell ref="F20:G20"/>
    <mergeCell ref="H20:I20"/>
    <mergeCell ref="A11:C11"/>
    <mergeCell ref="D19:I19"/>
    <mergeCell ref="H3:I3"/>
    <mergeCell ref="D3:G3"/>
  </mergeCells>
  <printOptions horizontalCentered="1"/>
  <pageMargins left="0.39370078740157483" right="0.39370078740157483" top="0.27559055118110237" bottom="0.39370078740157483" header="0.23622047244094491" footer="0"/>
  <pageSetup scale="71"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39267" r:id="rId5">
          <objectPr defaultSize="0" autoPict="0" r:id="rId6">
            <anchor moveWithCells="1">
              <from>
                <xdr:col>0</xdr:col>
                <xdr:colOff>76200</xdr:colOff>
                <xdr:row>0</xdr:row>
                <xdr:rowOff>114300</xdr:rowOff>
              </from>
              <to>
                <xdr:col>1</xdr:col>
                <xdr:colOff>133350</xdr:colOff>
                <xdr:row>2</xdr:row>
                <xdr:rowOff>57150</xdr:rowOff>
              </to>
            </anchor>
          </objectPr>
        </oleObject>
      </mc:Choice>
      <mc:Fallback>
        <oleObject progId="Word.Document.8" shapeId="139267" r:id="rId5"/>
      </mc:Fallback>
    </mc:AlternateContent>
  </oleObjec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7">
    <tabColor rgb="FF0070C0"/>
    <pageSetUpPr fitToPage="1"/>
  </sheetPr>
  <dimension ref="A1:AT16"/>
  <sheetViews>
    <sheetView showZeros="0" view="pageBreakPreview" zoomScale="85" zoomScaleNormal="100" zoomScaleSheetLayoutView="85" workbookViewId="0">
      <selection activeCell="D8" sqref="D8"/>
    </sheetView>
  </sheetViews>
  <sheetFormatPr defaultColWidth="8.88671875" defaultRowHeight="15"/>
  <cols>
    <col min="1" max="1" width="25.44140625" style="312" customWidth="1"/>
    <col min="2" max="2" width="10.21875" style="312" customWidth="1"/>
    <col min="3" max="3" width="12.6640625" style="312" customWidth="1"/>
    <col min="4" max="4" width="10.6640625" style="312" customWidth="1"/>
    <col min="5" max="6" width="10.21875" style="312" customWidth="1"/>
    <col min="7" max="7" width="12.6640625" style="312" customWidth="1"/>
    <col min="8" max="8" width="10.6640625" style="312" customWidth="1"/>
    <col min="9" max="10" width="10.21875" style="312" customWidth="1"/>
    <col min="11" max="11" width="12.6640625" style="312" customWidth="1"/>
    <col min="12" max="12" width="10.6640625" style="312" customWidth="1"/>
    <col min="13" max="14" width="10.21875" style="312" customWidth="1"/>
    <col min="15" max="15" width="12.6640625" style="312" customWidth="1"/>
    <col min="16" max="16" width="10.6640625" style="312" customWidth="1"/>
    <col min="17" max="19" width="10.21875" style="312" customWidth="1"/>
    <col min="20" max="20" width="10.77734375" style="312" customWidth="1"/>
    <col min="21" max="21" width="12.77734375" style="312" customWidth="1"/>
    <col min="22" max="25" width="10.77734375" style="312" customWidth="1"/>
    <col min="26" max="26" width="13.6640625" style="312" customWidth="1"/>
    <col min="27" max="30" width="10.77734375" style="312" customWidth="1"/>
    <col min="31" max="31" width="13.77734375" style="312" customWidth="1"/>
    <col min="32" max="35" width="10.77734375" style="312" customWidth="1"/>
    <col min="36" max="36" width="13.77734375" style="312" customWidth="1"/>
    <col min="37" max="39" width="10.77734375" style="312" customWidth="1"/>
    <col min="40" max="271" width="8.88671875" style="312"/>
    <col min="272" max="272" width="3.33203125" style="312" customWidth="1"/>
    <col min="273" max="273" width="2.6640625" style="312" customWidth="1"/>
    <col min="274" max="274" width="3.109375" style="312" customWidth="1"/>
    <col min="275" max="275" width="3.33203125" style="312" customWidth="1"/>
    <col min="276" max="276" width="10.77734375" style="312" customWidth="1"/>
    <col min="277" max="277" width="13.6640625" style="312" customWidth="1"/>
    <col min="278" max="281" width="10.77734375" style="312" customWidth="1"/>
    <col min="282" max="282" width="13.6640625" style="312" customWidth="1"/>
    <col min="283" max="286" width="10.77734375" style="312" customWidth="1"/>
    <col min="287" max="287" width="13.77734375" style="312" customWidth="1"/>
    <col min="288" max="291" width="10.77734375" style="312" customWidth="1"/>
    <col min="292" max="292" width="13.77734375" style="312" customWidth="1"/>
    <col min="293" max="295" width="10.77734375" style="312" customWidth="1"/>
    <col min="296" max="527" width="8.88671875" style="312"/>
    <col min="528" max="528" width="3.33203125" style="312" customWidth="1"/>
    <col min="529" max="529" width="2.6640625" style="312" customWidth="1"/>
    <col min="530" max="530" width="3.109375" style="312" customWidth="1"/>
    <col min="531" max="531" width="3.33203125" style="312" customWidth="1"/>
    <col min="532" max="532" width="10.77734375" style="312" customWidth="1"/>
    <col min="533" max="533" width="13.6640625" style="312" customWidth="1"/>
    <col min="534" max="537" width="10.77734375" style="312" customWidth="1"/>
    <col min="538" max="538" width="13.6640625" style="312" customWidth="1"/>
    <col min="539" max="542" width="10.77734375" style="312" customWidth="1"/>
    <col min="543" max="543" width="13.77734375" style="312" customWidth="1"/>
    <col min="544" max="547" width="10.77734375" style="312" customWidth="1"/>
    <col min="548" max="548" width="13.77734375" style="312" customWidth="1"/>
    <col min="549" max="551" width="10.77734375" style="312" customWidth="1"/>
    <col min="552" max="783" width="8.88671875" style="312"/>
    <col min="784" max="784" width="3.33203125" style="312" customWidth="1"/>
    <col min="785" max="785" width="2.6640625" style="312" customWidth="1"/>
    <col min="786" max="786" width="3.109375" style="312" customWidth="1"/>
    <col min="787" max="787" width="3.33203125" style="312" customWidth="1"/>
    <col min="788" max="788" width="10.77734375" style="312" customWidth="1"/>
    <col min="789" max="789" width="13.6640625" style="312" customWidth="1"/>
    <col min="790" max="793" width="10.77734375" style="312" customWidth="1"/>
    <col min="794" max="794" width="13.6640625" style="312" customWidth="1"/>
    <col min="795" max="798" width="10.77734375" style="312" customWidth="1"/>
    <col min="799" max="799" width="13.77734375" style="312" customWidth="1"/>
    <col min="800" max="803" width="10.77734375" style="312" customWidth="1"/>
    <col min="804" max="804" width="13.77734375" style="312" customWidth="1"/>
    <col min="805" max="807" width="10.77734375" style="312" customWidth="1"/>
    <col min="808" max="1039" width="8.88671875" style="312"/>
    <col min="1040" max="1040" width="3.33203125" style="312" customWidth="1"/>
    <col min="1041" max="1041" width="2.6640625" style="312" customWidth="1"/>
    <col min="1042" max="1042" width="3.109375" style="312" customWidth="1"/>
    <col min="1043" max="1043" width="3.33203125" style="312" customWidth="1"/>
    <col min="1044" max="1044" width="10.77734375" style="312" customWidth="1"/>
    <col min="1045" max="1045" width="13.6640625" style="312" customWidth="1"/>
    <col min="1046" max="1049" width="10.77734375" style="312" customWidth="1"/>
    <col min="1050" max="1050" width="13.6640625" style="312" customWidth="1"/>
    <col min="1051" max="1054" width="10.77734375" style="312" customWidth="1"/>
    <col min="1055" max="1055" width="13.77734375" style="312" customWidth="1"/>
    <col min="1056" max="1059" width="10.77734375" style="312" customWidth="1"/>
    <col min="1060" max="1060" width="13.77734375" style="312" customWidth="1"/>
    <col min="1061" max="1063" width="10.77734375" style="312" customWidth="1"/>
    <col min="1064" max="1295" width="8.88671875" style="312"/>
    <col min="1296" max="1296" width="3.33203125" style="312" customWidth="1"/>
    <col min="1297" max="1297" width="2.6640625" style="312" customWidth="1"/>
    <col min="1298" max="1298" width="3.109375" style="312" customWidth="1"/>
    <col min="1299" max="1299" width="3.33203125" style="312" customWidth="1"/>
    <col min="1300" max="1300" width="10.77734375" style="312" customWidth="1"/>
    <col min="1301" max="1301" width="13.6640625" style="312" customWidth="1"/>
    <col min="1302" max="1305" width="10.77734375" style="312" customWidth="1"/>
    <col min="1306" max="1306" width="13.6640625" style="312" customWidth="1"/>
    <col min="1307" max="1310" width="10.77734375" style="312" customWidth="1"/>
    <col min="1311" max="1311" width="13.77734375" style="312" customWidth="1"/>
    <col min="1312" max="1315" width="10.77734375" style="312" customWidth="1"/>
    <col min="1316" max="1316" width="13.77734375" style="312" customWidth="1"/>
    <col min="1317" max="1319" width="10.77734375" style="312" customWidth="1"/>
    <col min="1320" max="1551" width="8.88671875" style="312"/>
    <col min="1552" max="1552" width="3.33203125" style="312" customWidth="1"/>
    <col min="1553" max="1553" width="2.6640625" style="312" customWidth="1"/>
    <col min="1554" max="1554" width="3.109375" style="312" customWidth="1"/>
    <col min="1555" max="1555" width="3.33203125" style="312" customWidth="1"/>
    <col min="1556" max="1556" width="10.77734375" style="312" customWidth="1"/>
    <col min="1557" max="1557" width="13.6640625" style="312" customWidth="1"/>
    <col min="1558" max="1561" width="10.77734375" style="312" customWidth="1"/>
    <col min="1562" max="1562" width="13.6640625" style="312" customWidth="1"/>
    <col min="1563" max="1566" width="10.77734375" style="312" customWidth="1"/>
    <col min="1567" max="1567" width="13.77734375" style="312" customWidth="1"/>
    <col min="1568" max="1571" width="10.77734375" style="312" customWidth="1"/>
    <col min="1572" max="1572" width="13.77734375" style="312" customWidth="1"/>
    <col min="1573" max="1575" width="10.77734375" style="312" customWidth="1"/>
    <col min="1576" max="1807" width="8.88671875" style="312"/>
    <col min="1808" max="1808" width="3.33203125" style="312" customWidth="1"/>
    <col min="1809" max="1809" width="2.6640625" style="312" customWidth="1"/>
    <col min="1810" max="1810" width="3.109375" style="312" customWidth="1"/>
    <col min="1811" max="1811" width="3.33203125" style="312" customWidth="1"/>
    <col min="1812" max="1812" width="10.77734375" style="312" customWidth="1"/>
    <col min="1813" max="1813" width="13.6640625" style="312" customWidth="1"/>
    <col min="1814" max="1817" width="10.77734375" style="312" customWidth="1"/>
    <col min="1818" max="1818" width="13.6640625" style="312" customWidth="1"/>
    <col min="1819" max="1822" width="10.77734375" style="312" customWidth="1"/>
    <col min="1823" max="1823" width="13.77734375" style="312" customWidth="1"/>
    <col min="1824" max="1827" width="10.77734375" style="312" customWidth="1"/>
    <col min="1828" max="1828" width="13.77734375" style="312" customWidth="1"/>
    <col min="1829" max="1831" width="10.77734375" style="312" customWidth="1"/>
    <col min="1832" max="2063" width="8.88671875" style="312"/>
    <col min="2064" max="2064" width="3.33203125" style="312" customWidth="1"/>
    <col min="2065" max="2065" width="2.6640625" style="312" customWidth="1"/>
    <col min="2066" max="2066" width="3.109375" style="312" customWidth="1"/>
    <col min="2067" max="2067" width="3.33203125" style="312" customWidth="1"/>
    <col min="2068" max="2068" width="10.77734375" style="312" customWidth="1"/>
    <col min="2069" max="2069" width="13.6640625" style="312" customWidth="1"/>
    <col min="2070" max="2073" width="10.77734375" style="312" customWidth="1"/>
    <col min="2074" max="2074" width="13.6640625" style="312" customWidth="1"/>
    <col min="2075" max="2078" width="10.77734375" style="312" customWidth="1"/>
    <col min="2079" max="2079" width="13.77734375" style="312" customWidth="1"/>
    <col min="2080" max="2083" width="10.77734375" style="312" customWidth="1"/>
    <col min="2084" max="2084" width="13.77734375" style="312" customWidth="1"/>
    <col min="2085" max="2087" width="10.77734375" style="312" customWidth="1"/>
    <col min="2088" max="2319" width="8.88671875" style="312"/>
    <col min="2320" max="2320" width="3.33203125" style="312" customWidth="1"/>
    <col min="2321" max="2321" width="2.6640625" style="312" customWidth="1"/>
    <col min="2322" max="2322" width="3.109375" style="312" customWidth="1"/>
    <col min="2323" max="2323" width="3.33203125" style="312" customWidth="1"/>
    <col min="2324" max="2324" width="10.77734375" style="312" customWidth="1"/>
    <col min="2325" max="2325" width="13.6640625" style="312" customWidth="1"/>
    <col min="2326" max="2329" width="10.77734375" style="312" customWidth="1"/>
    <col min="2330" max="2330" width="13.6640625" style="312" customWidth="1"/>
    <col min="2331" max="2334" width="10.77734375" style="312" customWidth="1"/>
    <col min="2335" max="2335" width="13.77734375" style="312" customWidth="1"/>
    <col min="2336" max="2339" width="10.77734375" style="312" customWidth="1"/>
    <col min="2340" max="2340" width="13.77734375" style="312" customWidth="1"/>
    <col min="2341" max="2343" width="10.77734375" style="312" customWidth="1"/>
    <col min="2344" max="2575" width="8.88671875" style="312"/>
    <col min="2576" max="2576" width="3.33203125" style="312" customWidth="1"/>
    <col min="2577" max="2577" width="2.6640625" style="312" customWidth="1"/>
    <col min="2578" max="2578" width="3.109375" style="312" customWidth="1"/>
    <col min="2579" max="2579" width="3.33203125" style="312" customWidth="1"/>
    <col min="2580" max="2580" width="10.77734375" style="312" customWidth="1"/>
    <col min="2581" max="2581" width="13.6640625" style="312" customWidth="1"/>
    <col min="2582" max="2585" width="10.77734375" style="312" customWidth="1"/>
    <col min="2586" max="2586" width="13.6640625" style="312" customWidth="1"/>
    <col min="2587" max="2590" width="10.77734375" style="312" customWidth="1"/>
    <col min="2591" max="2591" width="13.77734375" style="312" customWidth="1"/>
    <col min="2592" max="2595" width="10.77734375" style="312" customWidth="1"/>
    <col min="2596" max="2596" width="13.77734375" style="312" customWidth="1"/>
    <col min="2597" max="2599" width="10.77734375" style="312" customWidth="1"/>
    <col min="2600" max="2831" width="8.88671875" style="312"/>
    <col min="2832" max="2832" width="3.33203125" style="312" customWidth="1"/>
    <col min="2833" max="2833" width="2.6640625" style="312" customWidth="1"/>
    <col min="2834" max="2834" width="3.109375" style="312" customWidth="1"/>
    <col min="2835" max="2835" width="3.33203125" style="312" customWidth="1"/>
    <col min="2836" max="2836" width="10.77734375" style="312" customWidth="1"/>
    <col min="2837" max="2837" width="13.6640625" style="312" customWidth="1"/>
    <col min="2838" max="2841" width="10.77734375" style="312" customWidth="1"/>
    <col min="2842" max="2842" width="13.6640625" style="312" customWidth="1"/>
    <col min="2843" max="2846" width="10.77734375" style="312" customWidth="1"/>
    <col min="2847" max="2847" width="13.77734375" style="312" customWidth="1"/>
    <col min="2848" max="2851" width="10.77734375" style="312" customWidth="1"/>
    <col min="2852" max="2852" width="13.77734375" style="312" customWidth="1"/>
    <col min="2853" max="2855" width="10.77734375" style="312" customWidth="1"/>
    <col min="2856" max="3087" width="8.88671875" style="312"/>
    <col min="3088" max="3088" width="3.33203125" style="312" customWidth="1"/>
    <col min="3089" max="3089" width="2.6640625" style="312" customWidth="1"/>
    <col min="3090" max="3090" width="3.109375" style="312" customWidth="1"/>
    <col min="3091" max="3091" width="3.33203125" style="312" customWidth="1"/>
    <col min="3092" max="3092" width="10.77734375" style="312" customWidth="1"/>
    <col min="3093" max="3093" width="13.6640625" style="312" customWidth="1"/>
    <col min="3094" max="3097" width="10.77734375" style="312" customWidth="1"/>
    <col min="3098" max="3098" width="13.6640625" style="312" customWidth="1"/>
    <col min="3099" max="3102" width="10.77734375" style="312" customWidth="1"/>
    <col min="3103" max="3103" width="13.77734375" style="312" customWidth="1"/>
    <col min="3104" max="3107" width="10.77734375" style="312" customWidth="1"/>
    <col min="3108" max="3108" width="13.77734375" style="312" customWidth="1"/>
    <col min="3109" max="3111" width="10.77734375" style="312" customWidth="1"/>
    <col min="3112" max="3343" width="8.88671875" style="312"/>
    <col min="3344" max="3344" width="3.33203125" style="312" customWidth="1"/>
    <col min="3345" max="3345" width="2.6640625" style="312" customWidth="1"/>
    <col min="3346" max="3346" width="3.109375" style="312" customWidth="1"/>
    <col min="3347" max="3347" width="3.33203125" style="312" customWidth="1"/>
    <col min="3348" max="3348" width="10.77734375" style="312" customWidth="1"/>
    <col min="3349" max="3349" width="13.6640625" style="312" customWidth="1"/>
    <col min="3350" max="3353" width="10.77734375" style="312" customWidth="1"/>
    <col min="3354" max="3354" width="13.6640625" style="312" customWidth="1"/>
    <col min="3355" max="3358" width="10.77734375" style="312" customWidth="1"/>
    <col min="3359" max="3359" width="13.77734375" style="312" customWidth="1"/>
    <col min="3360" max="3363" width="10.77734375" style="312" customWidth="1"/>
    <col min="3364" max="3364" width="13.77734375" style="312" customWidth="1"/>
    <col min="3365" max="3367" width="10.77734375" style="312" customWidth="1"/>
    <col min="3368" max="3599" width="8.88671875" style="312"/>
    <col min="3600" max="3600" width="3.33203125" style="312" customWidth="1"/>
    <col min="3601" max="3601" width="2.6640625" style="312" customWidth="1"/>
    <col min="3602" max="3602" width="3.109375" style="312" customWidth="1"/>
    <col min="3603" max="3603" width="3.33203125" style="312" customWidth="1"/>
    <col min="3604" max="3604" width="10.77734375" style="312" customWidth="1"/>
    <col min="3605" max="3605" width="13.6640625" style="312" customWidth="1"/>
    <col min="3606" max="3609" width="10.77734375" style="312" customWidth="1"/>
    <col min="3610" max="3610" width="13.6640625" style="312" customWidth="1"/>
    <col min="3611" max="3614" width="10.77734375" style="312" customWidth="1"/>
    <col min="3615" max="3615" width="13.77734375" style="312" customWidth="1"/>
    <col min="3616" max="3619" width="10.77734375" style="312" customWidth="1"/>
    <col min="3620" max="3620" width="13.77734375" style="312" customWidth="1"/>
    <col min="3621" max="3623" width="10.77734375" style="312" customWidth="1"/>
    <col min="3624" max="3855" width="8.88671875" style="312"/>
    <col min="3856" max="3856" width="3.33203125" style="312" customWidth="1"/>
    <col min="3857" max="3857" width="2.6640625" style="312" customWidth="1"/>
    <col min="3858" max="3858" width="3.109375" style="312" customWidth="1"/>
    <col min="3859" max="3859" width="3.33203125" style="312" customWidth="1"/>
    <col min="3860" max="3860" width="10.77734375" style="312" customWidth="1"/>
    <col min="3861" max="3861" width="13.6640625" style="312" customWidth="1"/>
    <col min="3862" max="3865" width="10.77734375" style="312" customWidth="1"/>
    <col min="3866" max="3866" width="13.6640625" style="312" customWidth="1"/>
    <col min="3867" max="3870" width="10.77734375" style="312" customWidth="1"/>
    <col min="3871" max="3871" width="13.77734375" style="312" customWidth="1"/>
    <col min="3872" max="3875" width="10.77734375" style="312" customWidth="1"/>
    <col min="3876" max="3876" width="13.77734375" style="312" customWidth="1"/>
    <col min="3877" max="3879" width="10.77734375" style="312" customWidth="1"/>
    <col min="3880" max="4111" width="8.88671875" style="312"/>
    <col min="4112" max="4112" width="3.33203125" style="312" customWidth="1"/>
    <col min="4113" max="4113" width="2.6640625" style="312" customWidth="1"/>
    <col min="4114" max="4114" width="3.109375" style="312" customWidth="1"/>
    <col min="4115" max="4115" width="3.33203125" style="312" customWidth="1"/>
    <col min="4116" max="4116" width="10.77734375" style="312" customWidth="1"/>
    <col min="4117" max="4117" width="13.6640625" style="312" customWidth="1"/>
    <col min="4118" max="4121" width="10.77734375" style="312" customWidth="1"/>
    <col min="4122" max="4122" width="13.6640625" style="312" customWidth="1"/>
    <col min="4123" max="4126" width="10.77734375" style="312" customWidth="1"/>
    <col min="4127" max="4127" width="13.77734375" style="312" customWidth="1"/>
    <col min="4128" max="4131" width="10.77734375" style="312" customWidth="1"/>
    <col min="4132" max="4132" width="13.77734375" style="312" customWidth="1"/>
    <col min="4133" max="4135" width="10.77734375" style="312" customWidth="1"/>
    <col min="4136" max="4367" width="8.88671875" style="312"/>
    <col min="4368" max="4368" width="3.33203125" style="312" customWidth="1"/>
    <col min="4369" max="4369" width="2.6640625" style="312" customWidth="1"/>
    <col min="4370" max="4370" width="3.109375" style="312" customWidth="1"/>
    <col min="4371" max="4371" width="3.33203125" style="312" customWidth="1"/>
    <col min="4372" max="4372" width="10.77734375" style="312" customWidth="1"/>
    <col min="4373" max="4373" width="13.6640625" style="312" customWidth="1"/>
    <col min="4374" max="4377" width="10.77734375" style="312" customWidth="1"/>
    <col min="4378" max="4378" width="13.6640625" style="312" customWidth="1"/>
    <col min="4379" max="4382" width="10.77734375" style="312" customWidth="1"/>
    <col min="4383" max="4383" width="13.77734375" style="312" customWidth="1"/>
    <col min="4384" max="4387" width="10.77734375" style="312" customWidth="1"/>
    <col min="4388" max="4388" width="13.77734375" style="312" customWidth="1"/>
    <col min="4389" max="4391" width="10.77734375" style="312" customWidth="1"/>
    <col min="4392" max="4623" width="8.88671875" style="312"/>
    <col min="4624" max="4624" width="3.33203125" style="312" customWidth="1"/>
    <col min="4625" max="4625" width="2.6640625" style="312" customWidth="1"/>
    <col min="4626" max="4626" width="3.109375" style="312" customWidth="1"/>
    <col min="4627" max="4627" width="3.33203125" style="312" customWidth="1"/>
    <col min="4628" max="4628" width="10.77734375" style="312" customWidth="1"/>
    <col min="4629" max="4629" width="13.6640625" style="312" customWidth="1"/>
    <col min="4630" max="4633" width="10.77734375" style="312" customWidth="1"/>
    <col min="4634" max="4634" width="13.6640625" style="312" customWidth="1"/>
    <col min="4635" max="4638" width="10.77734375" style="312" customWidth="1"/>
    <col min="4639" max="4639" width="13.77734375" style="312" customWidth="1"/>
    <col min="4640" max="4643" width="10.77734375" style="312" customWidth="1"/>
    <col min="4644" max="4644" width="13.77734375" style="312" customWidth="1"/>
    <col min="4645" max="4647" width="10.77734375" style="312" customWidth="1"/>
    <col min="4648" max="4879" width="8.88671875" style="312"/>
    <col min="4880" max="4880" width="3.33203125" style="312" customWidth="1"/>
    <col min="4881" max="4881" width="2.6640625" style="312" customWidth="1"/>
    <col min="4882" max="4882" width="3.109375" style="312" customWidth="1"/>
    <col min="4883" max="4883" width="3.33203125" style="312" customWidth="1"/>
    <col min="4884" max="4884" width="10.77734375" style="312" customWidth="1"/>
    <col min="4885" max="4885" width="13.6640625" style="312" customWidth="1"/>
    <col min="4886" max="4889" width="10.77734375" style="312" customWidth="1"/>
    <col min="4890" max="4890" width="13.6640625" style="312" customWidth="1"/>
    <col min="4891" max="4894" width="10.77734375" style="312" customWidth="1"/>
    <col min="4895" max="4895" width="13.77734375" style="312" customWidth="1"/>
    <col min="4896" max="4899" width="10.77734375" style="312" customWidth="1"/>
    <col min="4900" max="4900" width="13.77734375" style="312" customWidth="1"/>
    <col min="4901" max="4903" width="10.77734375" style="312" customWidth="1"/>
    <col min="4904" max="5135" width="8.88671875" style="312"/>
    <col min="5136" max="5136" width="3.33203125" style="312" customWidth="1"/>
    <col min="5137" max="5137" width="2.6640625" style="312" customWidth="1"/>
    <col min="5138" max="5138" width="3.109375" style="312" customWidth="1"/>
    <col min="5139" max="5139" width="3.33203125" style="312" customWidth="1"/>
    <col min="5140" max="5140" width="10.77734375" style="312" customWidth="1"/>
    <col min="5141" max="5141" width="13.6640625" style="312" customWidth="1"/>
    <col min="5142" max="5145" width="10.77734375" style="312" customWidth="1"/>
    <col min="5146" max="5146" width="13.6640625" style="312" customWidth="1"/>
    <col min="5147" max="5150" width="10.77734375" style="312" customWidth="1"/>
    <col min="5151" max="5151" width="13.77734375" style="312" customWidth="1"/>
    <col min="5152" max="5155" width="10.77734375" style="312" customWidth="1"/>
    <col min="5156" max="5156" width="13.77734375" style="312" customWidth="1"/>
    <col min="5157" max="5159" width="10.77734375" style="312" customWidth="1"/>
    <col min="5160" max="5391" width="8.88671875" style="312"/>
    <col min="5392" max="5392" width="3.33203125" style="312" customWidth="1"/>
    <col min="5393" max="5393" width="2.6640625" style="312" customWidth="1"/>
    <col min="5394" max="5394" width="3.109375" style="312" customWidth="1"/>
    <col min="5395" max="5395" width="3.33203125" style="312" customWidth="1"/>
    <col min="5396" max="5396" width="10.77734375" style="312" customWidth="1"/>
    <col min="5397" max="5397" width="13.6640625" style="312" customWidth="1"/>
    <col min="5398" max="5401" width="10.77734375" style="312" customWidth="1"/>
    <col min="5402" max="5402" width="13.6640625" style="312" customWidth="1"/>
    <col min="5403" max="5406" width="10.77734375" style="312" customWidth="1"/>
    <col min="5407" max="5407" width="13.77734375" style="312" customWidth="1"/>
    <col min="5408" max="5411" width="10.77734375" style="312" customWidth="1"/>
    <col min="5412" max="5412" width="13.77734375" style="312" customWidth="1"/>
    <col min="5413" max="5415" width="10.77734375" style="312" customWidth="1"/>
    <col min="5416" max="5647" width="8.88671875" style="312"/>
    <col min="5648" max="5648" width="3.33203125" style="312" customWidth="1"/>
    <col min="5649" max="5649" width="2.6640625" style="312" customWidth="1"/>
    <col min="5650" max="5650" width="3.109375" style="312" customWidth="1"/>
    <col min="5651" max="5651" width="3.33203125" style="312" customWidth="1"/>
    <col min="5652" max="5652" width="10.77734375" style="312" customWidth="1"/>
    <col min="5653" max="5653" width="13.6640625" style="312" customWidth="1"/>
    <col min="5654" max="5657" width="10.77734375" style="312" customWidth="1"/>
    <col min="5658" max="5658" width="13.6640625" style="312" customWidth="1"/>
    <col min="5659" max="5662" width="10.77734375" style="312" customWidth="1"/>
    <col min="5663" max="5663" width="13.77734375" style="312" customWidth="1"/>
    <col min="5664" max="5667" width="10.77734375" style="312" customWidth="1"/>
    <col min="5668" max="5668" width="13.77734375" style="312" customWidth="1"/>
    <col min="5669" max="5671" width="10.77734375" style="312" customWidth="1"/>
    <col min="5672" max="5903" width="8.88671875" style="312"/>
    <col min="5904" max="5904" width="3.33203125" style="312" customWidth="1"/>
    <col min="5905" max="5905" width="2.6640625" style="312" customWidth="1"/>
    <col min="5906" max="5906" width="3.109375" style="312" customWidth="1"/>
    <col min="5907" max="5907" width="3.33203125" style="312" customWidth="1"/>
    <col min="5908" max="5908" width="10.77734375" style="312" customWidth="1"/>
    <col min="5909" max="5909" width="13.6640625" style="312" customWidth="1"/>
    <col min="5910" max="5913" width="10.77734375" style="312" customWidth="1"/>
    <col min="5914" max="5914" width="13.6640625" style="312" customWidth="1"/>
    <col min="5915" max="5918" width="10.77734375" style="312" customWidth="1"/>
    <col min="5919" max="5919" width="13.77734375" style="312" customWidth="1"/>
    <col min="5920" max="5923" width="10.77734375" style="312" customWidth="1"/>
    <col min="5924" max="5924" width="13.77734375" style="312" customWidth="1"/>
    <col min="5925" max="5927" width="10.77734375" style="312" customWidth="1"/>
    <col min="5928" max="6159" width="8.88671875" style="312"/>
    <col min="6160" max="6160" width="3.33203125" style="312" customWidth="1"/>
    <col min="6161" max="6161" width="2.6640625" style="312" customWidth="1"/>
    <col min="6162" max="6162" width="3.109375" style="312" customWidth="1"/>
    <col min="6163" max="6163" width="3.33203125" style="312" customWidth="1"/>
    <col min="6164" max="6164" width="10.77734375" style="312" customWidth="1"/>
    <col min="6165" max="6165" width="13.6640625" style="312" customWidth="1"/>
    <col min="6166" max="6169" width="10.77734375" style="312" customWidth="1"/>
    <col min="6170" max="6170" width="13.6640625" style="312" customWidth="1"/>
    <col min="6171" max="6174" width="10.77734375" style="312" customWidth="1"/>
    <col min="6175" max="6175" width="13.77734375" style="312" customWidth="1"/>
    <col min="6176" max="6179" width="10.77734375" style="312" customWidth="1"/>
    <col min="6180" max="6180" width="13.77734375" style="312" customWidth="1"/>
    <col min="6181" max="6183" width="10.77734375" style="312" customWidth="1"/>
    <col min="6184" max="6415" width="8.88671875" style="312"/>
    <col min="6416" max="6416" width="3.33203125" style="312" customWidth="1"/>
    <col min="6417" max="6417" width="2.6640625" style="312" customWidth="1"/>
    <col min="6418" max="6418" width="3.109375" style="312" customWidth="1"/>
    <col min="6419" max="6419" width="3.33203125" style="312" customWidth="1"/>
    <col min="6420" max="6420" width="10.77734375" style="312" customWidth="1"/>
    <col min="6421" max="6421" width="13.6640625" style="312" customWidth="1"/>
    <col min="6422" max="6425" width="10.77734375" style="312" customWidth="1"/>
    <col min="6426" max="6426" width="13.6640625" style="312" customWidth="1"/>
    <col min="6427" max="6430" width="10.77734375" style="312" customWidth="1"/>
    <col min="6431" max="6431" width="13.77734375" style="312" customWidth="1"/>
    <col min="6432" max="6435" width="10.77734375" style="312" customWidth="1"/>
    <col min="6436" max="6436" width="13.77734375" style="312" customWidth="1"/>
    <col min="6437" max="6439" width="10.77734375" style="312" customWidth="1"/>
    <col min="6440" max="6671" width="8.88671875" style="312"/>
    <col min="6672" max="6672" width="3.33203125" style="312" customWidth="1"/>
    <col min="6673" max="6673" width="2.6640625" style="312" customWidth="1"/>
    <col min="6674" max="6674" width="3.109375" style="312" customWidth="1"/>
    <col min="6675" max="6675" width="3.33203125" style="312" customWidth="1"/>
    <col min="6676" max="6676" width="10.77734375" style="312" customWidth="1"/>
    <col min="6677" max="6677" width="13.6640625" style="312" customWidth="1"/>
    <col min="6678" max="6681" width="10.77734375" style="312" customWidth="1"/>
    <col min="6682" max="6682" width="13.6640625" style="312" customWidth="1"/>
    <col min="6683" max="6686" width="10.77734375" style="312" customWidth="1"/>
    <col min="6687" max="6687" width="13.77734375" style="312" customWidth="1"/>
    <col min="6688" max="6691" width="10.77734375" style="312" customWidth="1"/>
    <col min="6692" max="6692" width="13.77734375" style="312" customWidth="1"/>
    <col min="6693" max="6695" width="10.77734375" style="312" customWidth="1"/>
    <col min="6696" max="6927" width="8.88671875" style="312"/>
    <col min="6928" max="6928" width="3.33203125" style="312" customWidth="1"/>
    <col min="6929" max="6929" width="2.6640625" style="312" customWidth="1"/>
    <col min="6930" max="6930" width="3.109375" style="312" customWidth="1"/>
    <col min="6931" max="6931" width="3.33203125" style="312" customWidth="1"/>
    <col min="6932" max="6932" width="10.77734375" style="312" customWidth="1"/>
    <col min="6933" max="6933" width="13.6640625" style="312" customWidth="1"/>
    <col min="6934" max="6937" width="10.77734375" style="312" customWidth="1"/>
    <col min="6938" max="6938" width="13.6640625" style="312" customWidth="1"/>
    <col min="6939" max="6942" width="10.77734375" style="312" customWidth="1"/>
    <col min="6943" max="6943" width="13.77734375" style="312" customWidth="1"/>
    <col min="6944" max="6947" width="10.77734375" style="312" customWidth="1"/>
    <col min="6948" max="6948" width="13.77734375" style="312" customWidth="1"/>
    <col min="6949" max="6951" width="10.77734375" style="312" customWidth="1"/>
    <col min="6952" max="7183" width="8.88671875" style="312"/>
    <col min="7184" max="7184" width="3.33203125" style="312" customWidth="1"/>
    <col min="7185" max="7185" width="2.6640625" style="312" customWidth="1"/>
    <col min="7186" max="7186" width="3.109375" style="312" customWidth="1"/>
    <col min="7187" max="7187" width="3.33203125" style="312" customWidth="1"/>
    <col min="7188" max="7188" width="10.77734375" style="312" customWidth="1"/>
    <col min="7189" max="7189" width="13.6640625" style="312" customWidth="1"/>
    <col min="7190" max="7193" width="10.77734375" style="312" customWidth="1"/>
    <col min="7194" max="7194" width="13.6640625" style="312" customWidth="1"/>
    <col min="7195" max="7198" width="10.77734375" style="312" customWidth="1"/>
    <col min="7199" max="7199" width="13.77734375" style="312" customWidth="1"/>
    <col min="7200" max="7203" width="10.77734375" style="312" customWidth="1"/>
    <col min="7204" max="7204" width="13.77734375" style="312" customWidth="1"/>
    <col min="7205" max="7207" width="10.77734375" style="312" customWidth="1"/>
    <col min="7208" max="7439" width="8.88671875" style="312"/>
    <col min="7440" max="7440" width="3.33203125" style="312" customWidth="1"/>
    <col min="7441" max="7441" width="2.6640625" style="312" customWidth="1"/>
    <col min="7442" max="7442" width="3.109375" style="312" customWidth="1"/>
    <col min="7443" max="7443" width="3.33203125" style="312" customWidth="1"/>
    <col min="7444" max="7444" width="10.77734375" style="312" customWidth="1"/>
    <col min="7445" max="7445" width="13.6640625" style="312" customWidth="1"/>
    <col min="7446" max="7449" width="10.77734375" style="312" customWidth="1"/>
    <col min="7450" max="7450" width="13.6640625" style="312" customWidth="1"/>
    <col min="7451" max="7454" width="10.77734375" style="312" customWidth="1"/>
    <col min="7455" max="7455" width="13.77734375" style="312" customWidth="1"/>
    <col min="7456" max="7459" width="10.77734375" style="312" customWidth="1"/>
    <col min="7460" max="7460" width="13.77734375" style="312" customWidth="1"/>
    <col min="7461" max="7463" width="10.77734375" style="312" customWidth="1"/>
    <col min="7464" max="7695" width="8.88671875" style="312"/>
    <col min="7696" max="7696" width="3.33203125" style="312" customWidth="1"/>
    <col min="7697" max="7697" width="2.6640625" style="312" customWidth="1"/>
    <col min="7698" max="7698" width="3.109375" style="312" customWidth="1"/>
    <col min="7699" max="7699" width="3.33203125" style="312" customWidth="1"/>
    <col min="7700" max="7700" width="10.77734375" style="312" customWidth="1"/>
    <col min="7701" max="7701" width="13.6640625" style="312" customWidth="1"/>
    <col min="7702" max="7705" width="10.77734375" style="312" customWidth="1"/>
    <col min="7706" max="7706" width="13.6640625" style="312" customWidth="1"/>
    <col min="7707" max="7710" width="10.77734375" style="312" customWidth="1"/>
    <col min="7711" max="7711" width="13.77734375" style="312" customWidth="1"/>
    <col min="7712" max="7715" width="10.77734375" style="312" customWidth="1"/>
    <col min="7716" max="7716" width="13.77734375" style="312" customWidth="1"/>
    <col min="7717" max="7719" width="10.77734375" style="312" customWidth="1"/>
    <col min="7720" max="7951" width="8.88671875" style="312"/>
    <col min="7952" max="7952" width="3.33203125" style="312" customWidth="1"/>
    <col min="7953" max="7953" width="2.6640625" style="312" customWidth="1"/>
    <col min="7954" max="7954" width="3.109375" style="312" customWidth="1"/>
    <col min="7955" max="7955" width="3.33203125" style="312" customWidth="1"/>
    <col min="7956" max="7956" width="10.77734375" style="312" customWidth="1"/>
    <col min="7957" max="7957" width="13.6640625" style="312" customWidth="1"/>
    <col min="7958" max="7961" width="10.77734375" style="312" customWidth="1"/>
    <col min="7962" max="7962" width="13.6640625" style="312" customWidth="1"/>
    <col min="7963" max="7966" width="10.77734375" style="312" customWidth="1"/>
    <col min="7967" max="7967" width="13.77734375" style="312" customWidth="1"/>
    <col min="7968" max="7971" width="10.77734375" style="312" customWidth="1"/>
    <col min="7972" max="7972" width="13.77734375" style="312" customWidth="1"/>
    <col min="7973" max="7975" width="10.77734375" style="312" customWidth="1"/>
    <col min="7976" max="8207" width="8.88671875" style="312"/>
    <col min="8208" max="8208" width="3.33203125" style="312" customWidth="1"/>
    <col min="8209" max="8209" width="2.6640625" style="312" customWidth="1"/>
    <col min="8210" max="8210" width="3.109375" style="312" customWidth="1"/>
    <col min="8211" max="8211" width="3.33203125" style="312" customWidth="1"/>
    <col min="8212" max="8212" width="10.77734375" style="312" customWidth="1"/>
    <col min="8213" max="8213" width="13.6640625" style="312" customWidth="1"/>
    <col min="8214" max="8217" width="10.77734375" style="312" customWidth="1"/>
    <col min="8218" max="8218" width="13.6640625" style="312" customWidth="1"/>
    <col min="8219" max="8222" width="10.77734375" style="312" customWidth="1"/>
    <col min="8223" max="8223" width="13.77734375" style="312" customWidth="1"/>
    <col min="8224" max="8227" width="10.77734375" style="312" customWidth="1"/>
    <col min="8228" max="8228" width="13.77734375" style="312" customWidth="1"/>
    <col min="8229" max="8231" width="10.77734375" style="312" customWidth="1"/>
    <col min="8232" max="8463" width="8.88671875" style="312"/>
    <col min="8464" max="8464" width="3.33203125" style="312" customWidth="1"/>
    <col min="8465" max="8465" width="2.6640625" style="312" customWidth="1"/>
    <col min="8466" max="8466" width="3.109375" style="312" customWidth="1"/>
    <col min="8467" max="8467" width="3.33203125" style="312" customWidth="1"/>
    <col min="8468" max="8468" width="10.77734375" style="312" customWidth="1"/>
    <col min="8469" max="8469" width="13.6640625" style="312" customWidth="1"/>
    <col min="8470" max="8473" width="10.77734375" style="312" customWidth="1"/>
    <col min="8474" max="8474" width="13.6640625" style="312" customWidth="1"/>
    <col min="8475" max="8478" width="10.77734375" style="312" customWidth="1"/>
    <col min="8479" max="8479" width="13.77734375" style="312" customWidth="1"/>
    <col min="8480" max="8483" width="10.77734375" style="312" customWidth="1"/>
    <col min="8484" max="8484" width="13.77734375" style="312" customWidth="1"/>
    <col min="8485" max="8487" width="10.77734375" style="312" customWidth="1"/>
    <col min="8488" max="8719" width="8.88671875" style="312"/>
    <col min="8720" max="8720" width="3.33203125" style="312" customWidth="1"/>
    <col min="8721" max="8721" width="2.6640625" style="312" customWidth="1"/>
    <col min="8722" max="8722" width="3.109375" style="312" customWidth="1"/>
    <col min="8723" max="8723" width="3.33203125" style="312" customWidth="1"/>
    <col min="8724" max="8724" width="10.77734375" style="312" customWidth="1"/>
    <col min="8725" max="8725" width="13.6640625" style="312" customWidth="1"/>
    <col min="8726" max="8729" width="10.77734375" style="312" customWidth="1"/>
    <col min="8730" max="8730" width="13.6640625" style="312" customWidth="1"/>
    <col min="8731" max="8734" width="10.77734375" style="312" customWidth="1"/>
    <col min="8735" max="8735" width="13.77734375" style="312" customWidth="1"/>
    <col min="8736" max="8739" width="10.77734375" style="312" customWidth="1"/>
    <col min="8740" max="8740" width="13.77734375" style="312" customWidth="1"/>
    <col min="8741" max="8743" width="10.77734375" style="312" customWidth="1"/>
    <col min="8744" max="8975" width="8.88671875" style="312"/>
    <col min="8976" max="8976" width="3.33203125" style="312" customWidth="1"/>
    <col min="8977" max="8977" width="2.6640625" style="312" customWidth="1"/>
    <col min="8978" max="8978" width="3.109375" style="312" customWidth="1"/>
    <col min="8979" max="8979" width="3.33203125" style="312" customWidth="1"/>
    <col min="8980" max="8980" width="10.77734375" style="312" customWidth="1"/>
    <col min="8981" max="8981" width="13.6640625" style="312" customWidth="1"/>
    <col min="8982" max="8985" width="10.77734375" style="312" customWidth="1"/>
    <col min="8986" max="8986" width="13.6640625" style="312" customWidth="1"/>
    <col min="8987" max="8990" width="10.77734375" style="312" customWidth="1"/>
    <col min="8991" max="8991" width="13.77734375" style="312" customWidth="1"/>
    <col min="8992" max="8995" width="10.77734375" style="312" customWidth="1"/>
    <col min="8996" max="8996" width="13.77734375" style="312" customWidth="1"/>
    <col min="8997" max="8999" width="10.77734375" style="312" customWidth="1"/>
    <col min="9000" max="9231" width="8.88671875" style="312"/>
    <col min="9232" max="9232" width="3.33203125" style="312" customWidth="1"/>
    <col min="9233" max="9233" width="2.6640625" style="312" customWidth="1"/>
    <col min="9234" max="9234" width="3.109375" style="312" customWidth="1"/>
    <col min="9235" max="9235" width="3.33203125" style="312" customWidth="1"/>
    <col min="9236" max="9236" width="10.77734375" style="312" customWidth="1"/>
    <col min="9237" max="9237" width="13.6640625" style="312" customWidth="1"/>
    <col min="9238" max="9241" width="10.77734375" style="312" customWidth="1"/>
    <col min="9242" max="9242" width="13.6640625" style="312" customWidth="1"/>
    <col min="9243" max="9246" width="10.77734375" style="312" customWidth="1"/>
    <col min="9247" max="9247" width="13.77734375" style="312" customWidth="1"/>
    <col min="9248" max="9251" width="10.77734375" style="312" customWidth="1"/>
    <col min="9252" max="9252" width="13.77734375" style="312" customWidth="1"/>
    <col min="9253" max="9255" width="10.77734375" style="312" customWidth="1"/>
    <col min="9256" max="9487" width="8.88671875" style="312"/>
    <col min="9488" max="9488" width="3.33203125" style="312" customWidth="1"/>
    <col min="9489" max="9489" width="2.6640625" style="312" customWidth="1"/>
    <col min="9490" max="9490" width="3.109375" style="312" customWidth="1"/>
    <col min="9491" max="9491" width="3.33203125" style="312" customWidth="1"/>
    <col min="9492" max="9492" width="10.77734375" style="312" customWidth="1"/>
    <col min="9493" max="9493" width="13.6640625" style="312" customWidth="1"/>
    <col min="9494" max="9497" width="10.77734375" style="312" customWidth="1"/>
    <col min="9498" max="9498" width="13.6640625" style="312" customWidth="1"/>
    <col min="9499" max="9502" width="10.77734375" style="312" customWidth="1"/>
    <col min="9503" max="9503" width="13.77734375" style="312" customWidth="1"/>
    <col min="9504" max="9507" width="10.77734375" style="312" customWidth="1"/>
    <col min="9508" max="9508" width="13.77734375" style="312" customWidth="1"/>
    <col min="9509" max="9511" width="10.77734375" style="312" customWidth="1"/>
    <col min="9512" max="9743" width="8.88671875" style="312"/>
    <col min="9744" max="9744" width="3.33203125" style="312" customWidth="1"/>
    <col min="9745" max="9745" width="2.6640625" style="312" customWidth="1"/>
    <col min="9746" max="9746" width="3.109375" style="312" customWidth="1"/>
    <col min="9747" max="9747" width="3.33203125" style="312" customWidth="1"/>
    <col min="9748" max="9748" width="10.77734375" style="312" customWidth="1"/>
    <col min="9749" max="9749" width="13.6640625" style="312" customWidth="1"/>
    <col min="9750" max="9753" width="10.77734375" style="312" customWidth="1"/>
    <col min="9754" max="9754" width="13.6640625" style="312" customWidth="1"/>
    <col min="9755" max="9758" width="10.77734375" style="312" customWidth="1"/>
    <col min="9759" max="9759" width="13.77734375" style="312" customWidth="1"/>
    <col min="9760" max="9763" width="10.77734375" style="312" customWidth="1"/>
    <col min="9764" max="9764" width="13.77734375" style="312" customWidth="1"/>
    <col min="9765" max="9767" width="10.77734375" style="312" customWidth="1"/>
    <col min="9768" max="9999" width="8.88671875" style="312"/>
    <col min="10000" max="10000" width="3.33203125" style="312" customWidth="1"/>
    <col min="10001" max="10001" width="2.6640625" style="312" customWidth="1"/>
    <col min="10002" max="10002" width="3.109375" style="312" customWidth="1"/>
    <col min="10003" max="10003" width="3.33203125" style="312" customWidth="1"/>
    <col min="10004" max="10004" width="10.77734375" style="312" customWidth="1"/>
    <col min="10005" max="10005" width="13.6640625" style="312" customWidth="1"/>
    <col min="10006" max="10009" width="10.77734375" style="312" customWidth="1"/>
    <col min="10010" max="10010" width="13.6640625" style="312" customWidth="1"/>
    <col min="10011" max="10014" width="10.77734375" style="312" customWidth="1"/>
    <col min="10015" max="10015" width="13.77734375" style="312" customWidth="1"/>
    <col min="10016" max="10019" width="10.77734375" style="312" customWidth="1"/>
    <col min="10020" max="10020" width="13.77734375" style="312" customWidth="1"/>
    <col min="10021" max="10023" width="10.77734375" style="312" customWidth="1"/>
    <col min="10024" max="10255" width="8.88671875" style="312"/>
    <col min="10256" max="10256" width="3.33203125" style="312" customWidth="1"/>
    <col min="10257" max="10257" width="2.6640625" style="312" customWidth="1"/>
    <col min="10258" max="10258" width="3.109375" style="312" customWidth="1"/>
    <col min="10259" max="10259" width="3.33203125" style="312" customWidth="1"/>
    <col min="10260" max="10260" width="10.77734375" style="312" customWidth="1"/>
    <col min="10261" max="10261" width="13.6640625" style="312" customWidth="1"/>
    <col min="10262" max="10265" width="10.77734375" style="312" customWidth="1"/>
    <col min="10266" max="10266" width="13.6640625" style="312" customWidth="1"/>
    <col min="10267" max="10270" width="10.77734375" style="312" customWidth="1"/>
    <col min="10271" max="10271" width="13.77734375" style="312" customWidth="1"/>
    <col min="10272" max="10275" width="10.77734375" style="312" customWidth="1"/>
    <col min="10276" max="10276" width="13.77734375" style="312" customWidth="1"/>
    <col min="10277" max="10279" width="10.77734375" style="312" customWidth="1"/>
    <col min="10280" max="10511" width="8.88671875" style="312"/>
    <col min="10512" max="10512" width="3.33203125" style="312" customWidth="1"/>
    <col min="10513" max="10513" width="2.6640625" style="312" customWidth="1"/>
    <col min="10514" max="10514" width="3.109375" style="312" customWidth="1"/>
    <col min="10515" max="10515" width="3.33203125" style="312" customWidth="1"/>
    <col min="10516" max="10516" width="10.77734375" style="312" customWidth="1"/>
    <col min="10517" max="10517" width="13.6640625" style="312" customWidth="1"/>
    <col min="10518" max="10521" width="10.77734375" style="312" customWidth="1"/>
    <col min="10522" max="10522" width="13.6640625" style="312" customWidth="1"/>
    <col min="10523" max="10526" width="10.77734375" style="312" customWidth="1"/>
    <col min="10527" max="10527" width="13.77734375" style="312" customWidth="1"/>
    <col min="10528" max="10531" width="10.77734375" style="312" customWidth="1"/>
    <col min="10532" max="10532" width="13.77734375" style="312" customWidth="1"/>
    <col min="10533" max="10535" width="10.77734375" style="312" customWidth="1"/>
    <col min="10536" max="10767" width="8.88671875" style="312"/>
    <col min="10768" max="10768" width="3.33203125" style="312" customWidth="1"/>
    <col min="10769" max="10769" width="2.6640625" style="312" customWidth="1"/>
    <col min="10770" max="10770" width="3.109375" style="312" customWidth="1"/>
    <col min="10771" max="10771" width="3.33203125" style="312" customWidth="1"/>
    <col min="10772" max="10772" width="10.77734375" style="312" customWidth="1"/>
    <col min="10773" max="10773" width="13.6640625" style="312" customWidth="1"/>
    <col min="10774" max="10777" width="10.77734375" style="312" customWidth="1"/>
    <col min="10778" max="10778" width="13.6640625" style="312" customWidth="1"/>
    <col min="10779" max="10782" width="10.77734375" style="312" customWidth="1"/>
    <col min="10783" max="10783" width="13.77734375" style="312" customWidth="1"/>
    <col min="10784" max="10787" width="10.77734375" style="312" customWidth="1"/>
    <col min="10788" max="10788" width="13.77734375" style="312" customWidth="1"/>
    <col min="10789" max="10791" width="10.77734375" style="312" customWidth="1"/>
    <col min="10792" max="11023" width="8.88671875" style="312"/>
    <col min="11024" max="11024" width="3.33203125" style="312" customWidth="1"/>
    <col min="11025" max="11025" width="2.6640625" style="312" customWidth="1"/>
    <col min="11026" max="11026" width="3.109375" style="312" customWidth="1"/>
    <col min="11027" max="11027" width="3.33203125" style="312" customWidth="1"/>
    <col min="11028" max="11028" width="10.77734375" style="312" customWidth="1"/>
    <col min="11029" max="11029" width="13.6640625" style="312" customWidth="1"/>
    <col min="11030" max="11033" width="10.77734375" style="312" customWidth="1"/>
    <col min="11034" max="11034" width="13.6640625" style="312" customWidth="1"/>
    <col min="11035" max="11038" width="10.77734375" style="312" customWidth="1"/>
    <col min="11039" max="11039" width="13.77734375" style="312" customWidth="1"/>
    <col min="11040" max="11043" width="10.77734375" style="312" customWidth="1"/>
    <col min="11044" max="11044" width="13.77734375" style="312" customWidth="1"/>
    <col min="11045" max="11047" width="10.77734375" style="312" customWidth="1"/>
    <col min="11048" max="11279" width="8.88671875" style="312"/>
    <col min="11280" max="11280" width="3.33203125" style="312" customWidth="1"/>
    <col min="11281" max="11281" width="2.6640625" style="312" customWidth="1"/>
    <col min="11282" max="11282" width="3.109375" style="312" customWidth="1"/>
    <col min="11283" max="11283" width="3.33203125" style="312" customWidth="1"/>
    <col min="11284" max="11284" width="10.77734375" style="312" customWidth="1"/>
    <col min="11285" max="11285" width="13.6640625" style="312" customWidth="1"/>
    <col min="11286" max="11289" width="10.77734375" style="312" customWidth="1"/>
    <col min="11290" max="11290" width="13.6640625" style="312" customWidth="1"/>
    <col min="11291" max="11294" width="10.77734375" style="312" customWidth="1"/>
    <col min="11295" max="11295" width="13.77734375" style="312" customWidth="1"/>
    <col min="11296" max="11299" width="10.77734375" style="312" customWidth="1"/>
    <col min="11300" max="11300" width="13.77734375" style="312" customWidth="1"/>
    <col min="11301" max="11303" width="10.77734375" style="312" customWidth="1"/>
    <col min="11304" max="11535" width="8.88671875" style="312"/>
    <col min="11536" max="11536" width="3.33203125" style="312" customWidth="1"/>
    <col min="11537" max="11537" width="2.6640625" style="312" customWidth="1"/>
    <col min="11538" max="11538" width="3.109375" style="312" customWidth="1"/>
    <col min="11539" max="11539" width="3.33203125" style="312" customWidth="1"/>
    <col min="11540" max="11540" width="10.77734375" style="312" customWidth="1"/>
    <col min="11541" max="11541" width="13.6640625" style="312" customWidth="1"/>
    <col min="11542" max="11545" width="10.77734375" style="312" customWidth="1"/>
    <col min="11546" max="11546" width="13.6640625" style="312" customWidth="1"/>
    <col min="11547" max="11550" width="10.77734375" style="312" customWidth="1"/>
    <col min="11551" max="11551" width="13.77734375" style="312" customWidth="1"/>
    <col min="11552" max="11555" width="10.77734375" style="312" customWidth="1"/>
    <col min="11556" max="11556" width="13.77734375" style="312" customWidth="1"/>
    <col min="11557" max="11559" width="10.77734375" style="312" customWidth="1"/>
    <col min="11560" max="11791" width="8.88671875" style="312"/>
    <col min="11792" max="11792" width="3.33203125" style="312" customWidth="1"/>
    <col min="11793" max="11793" width="2.6640625" style="312" customWidth="1"/>
    <col min="11794" max="11794" width="3.109375" style="312" customWidth="1"/>
    <col min="11795" max="11795" width="3.33203125" style="312" customWidth="1"/>
    <col min="11796" max="11796" width="10.77734375" style="312" customWidth="1"/>
    <col min="11797" max="11797" width="13.6640625" style="312" customWidth="1"/>
    <col min="11798" max="11801" width="10.77734375" style="312" customWidth="1"/>
    <col min="11802" max="11802" width="13.6640625" style="312" customWidth="1"/>
    <col min="11803" max="11806" width="10.77734375" style="312" customWidth="1"/>
    <col min="11807" max="11807" width="13.77734375" style="312" customWidth="1"/>
    <col min="11808" max="11811" width="10.77734375" style="312" customWidth="1"/>
    <col min="11812" max="11812" width="13.77734375" style="312" customWidth="1"/>
    <col min="11813" max="11815" width="10.77734375" style="312" customWidth="1"/>
    <col min="11816" max="12047" width="8.88671875" style="312"/>
    <col min="12048" max="12048" width="3.33203125" style="312" customWidth="1"/>
    <col min="12049" max="12049" width="2.6640625" style="312" customWidth="1"/>
    <col min="12050" max="12050" width="3.109375" style="312" customWidth="1"/>
    <col min="12051" max="12051" width="3.33203125" style="312" customWidth="1"/>
    <col min="12052" max="12052" width="10.77734375" style="312" customWidth="1"/>
    <col min="12053" max="12053" width="13.6640625" style="312" customWidth="1"/>
    <col min="12054" max="12057" width="10.77734375" style="312" customWidth="1"/>
    <col min="12058" max="12058" width="13.6640625" style="312" customWidth="1"/>
    <col min="12059" max="12062" width="10.77734375" style="312" customWidth="1"/>
    <col min="12063" max="12063" width="13.77734375" style="312" customWidth="1"/>
    <col min="12064" max="12067" width="10.77734375" style="312" customWidth="1"/>
    <col min="12068" max="12068" width="13.77734375" style="312" customWidth="1"/>
    <col min="12069" max="12071" width="10.77734375" style="312" customWidth="1"/>
    <col min="12072" max="12303" width="8.88671875" style="312"/>
    <col min="12304" max="12304" width="3.33203125" style="312" customWidth="1"/>
    <col min="12305" max="12305" width="2.6640625" style="312" customWidth="1"/>
    <col min="12306" max="12306" width="3.109375" style="312" customWidth="1"/>
    <col min="12307" max="12307" width="3.33203125" style="312" customWidth="1"/>
    <col min="12308" max="12308" width="10.77734375" style="312" customWidth="1"/>
    <col min="12309" max="12309" width="13.6640625" style="312" customWidth="1"/>
    <col min="12310" max="12313" width="10.77734375" style="312" customWidth="1"/>
    <col min="12314" max="12314" width="13.6640625" style="312" customWidth="1"/>
    <col min="12315" max="12318" width="10.77734375" style="312" customWidth="1"/>
    <col min="12319" max="12319" width="13.77734375" style="312" customWidth="1"/>
    <col min="12320" max="12323" width="10.77734375" style="312" customWidth="1"/>
    <col min="12324" max="12324" width="13.77734375" style="312" customWidth="1"/>
    <col min="12325" max="12327" width="10.77734375" style="312" customWidth="1"/>
    <col min="12328" max="12559" width="8.88671875" style="312"/>
    <col min="12560" max="12560" width="3.33203125" style="312" customWidth="1"/>
    <col min="12561" max="12561" width="2.6640625" style="312" customWidth="1"/>
    <col min="12562" max="12562" width="3.109375" style="312" customWidth="1"/>
    <col min="12563" max="12563" width="3.33203125" style="312" customWidth="1"/>
    <col min="12564" max="12564" width="10.77734375" style="312" customWidth="1"/>
    <col min="12565" max="12565" width="13.6640625" style="312" customWidth="1"/>
    <col min="12566" max="12569" width="10.77734375" style="312" customWidth="1"/>
    <col min="12570" max="12570" width="13.6640625" style="312" customWidth="1"/>
    <col min="12571" max="12574" width="10.77734375" style="312" customWidth="1"/>
    <col min="12575" max="12575" width="13.77734375" style="312" customWidth="1"/>
    <col min="12576" max="12579" width="10.77734375" style="312" customWidth="1"/>
    <col min="12580" max="12580" width="13.77734375" style="312" customWidth="1"/>
    <col min="12581" max="12583" width="10.77734375" style="312" customWidth="1"/>
    <col min="12584" max="12815" width="8.88671875" style="312"/>
    <col min="12816" max="12816" width="3.33203125" style="312" customWidth="1"/>
    <col min="12817" max="12817" width="2.6640625" style="312" customWidth="1"/>
    <col min="12818" max="12818" width="3.109375" style="312" customWidth="1"/>
    <col min="12819" max="12819" width="3.33203125" style="312" customWidth="1"/>
    <col min="12820" max="12820" width="10.77734375" style="312" customWidth="1"/>
    <col min="12821" max="12821" width="13.6640625" style="312" customWidth="1"/>
    <col min="12822" max="12825" width="10.77734375" style="312" customWidth="1"/>
    <col min="12826" max="12826" width="13.6640625" style="312" customWidth="1"/>
    <col min="12827" max="12830" width="10.77734375" style="312" customWidth="1"/>
    <col min="12831" max="12831" width="13.77734375" style="312" customWidth="1"/>
    <col min="12832" max="12835" width="10.77734375" style="312" customWidth="1"/>
    <col min="12836" max="12836" width="13.77734375" style="312" customWidth="1"/>
    <col min="12837" max="12839" width="10.77734375" style="312" customWidth="1"/>
    <col min="12840" max="13071" width="8.88671875" style="312"/>
    <col min="13072" max="13072" width="3.33203125" style="312" customWidth="1"/>
    <col min="13073" max="13073" width="2.6640625" style="312" customWidth="1"/>
    <col min="13074" max="13074" width="3.109375" style="312" customWidth="1"/>
    <col min="13075" max="13075" width="3.33203125" style="312" customWidth="1"/>
    <col min="13076" max="13076" width="10.77734375" style="312" customWidth="1"/>
    <col min="13077" max="13077" width="13.6640625" style="312" customWidth="1"/>
    <col min="13078" max="13081" width="10.77734375" style="312" customWidth="1"/>
    <col min="13082" max="13082" width="13.6640625" style="312" customWidth="1"/>
    <col min="13083" max="13086" width="10.77734375" style="312" customWidth="1"/>
    <col min="13087" max="13087" width="13.77734375" style="312" customWidth="1"/>
    <col min="13088" max="13091" width="10.77734375" style="312" customWidth="1"/>
    <col min="13092" max="13092" width="13.77734375" style="312" customWidth="1"/>
    <col min="13093" max="13095" width="10.77734375" style="312" customWidth="1"/>
    <col min="13096" max="13327" width="8.88671875" style="312"/>
    <col min="13328" max="13328" width="3.33203125" style="312" customWidth="1"/>
    <col min="13329" max="13329" width="2.6640625" style="312" customWidth="1"/>
    <col min="13330" max="13330" width="3.109375" style="312" customWidth="1"/>
    <col min="13331" max="13331" width="3.33203125" style="312" customWidth="1"/>
    <col min="13332" max="13332" width="10.77734375" style="312" customWidth="1"/>
    <col min="13333" max="13333" width="13.6640625" style="312" customWidth="1"/>
    <col min="13334" max="13337" width="10.77734375" style="312" customWidth="1"/>
    <col min="13338" max="13338" width="13.6640625" style="312" customWidth="1"/>
    <col min="13339" max="13342" width="10.77734375" style="312" customWidth="1"/>
    <col min="13343" max="13343" width="13.77734375" style="312" customWidth="1"/>
    <col min="13344" max="13347" width="10.77734375" style="312" customWidth="1"/>
    <col min="13348" max="13348" width="13.77734375" style="312" customWidth="1"/>
    <col min="13349" max="13351" width="10.77734375" style="312" customWidth="1"/>
    <col min="13352" max="13583" width="8.88671875" style="312"/>
    <col min="13584" max="13584" width="3.33203125" style="312" customWidth="1"/>
    <col min="13585" max="13585" width="2.6640625" style="312" customWidth="1"/>
    <col min="13586" max="13586" width="3.109375" style="312" customWidth="1"/>
    <col min="13587" max="13587" width="3.33203125" style="312" customWidth="1"/>
    <col min="13588" max="13588" width="10.77734375" style="312" customWidth="1"/>
    <col min="13589" max="13589" width="13.6640625" style="312" customWidth="1"/>
    <col min="13590" max="13593" width="10.77734375" style="312" customWidth="1"/>
    <col min="13594" max="13594" width="13.6640625" style="312" customWidth="1"/>
    <col min="13595" max="13598" width="10.77734375" style="312" customWidth="1"/>
    <col min="13599" max="13599" width="13.77734375" style="312" customWidth="1"/>
    <col min="13600" max="13603" width="10.77734375" style="312" customWidth="1"/>
    <col min="13604" max="13604" width="13.77734375" style="312" customWidth="1"/>
    <col min="13605" max="13607" width="10.77734375" style="312" customWidth="1"/>
    <col min="13608" max="13839" width="8.88671875" style="312"/>
    <col min="13840" max="13840" width="3.33203125" style="312" customWidth="1"/>
    <col min="13841" max="13841" width="2.6640625" style="312" customWidth="1"/>
    <col min="13842" max="13842" width="3.109375" style="312" customWidth="1"/>
    <col min="13843" max="13843" width="3.33203125" style="312" customWidth="1"/>
    <col min="13844" max="13844" width="10.77734375" style="312" customWidth="1"/>
    <col min="13845" max="13845" width="13.6640625" style="312" customWidth="1"/>
    <col min="13846" max="13849" width="10.77734375" style="312" customWidth="1"/>
    <col min="13850" max="13850" width="13.6640625" style="312" customWidth="1"/>
    <col min="13851" max="13854" width="10.77734375" style="312" customWidth="1"/>
    <col min="13855" max="13855" width="13.77734375" style="312" customWidth="1"/>
    <col min="13856" max="13859" width="10.77734375" style="312" customWidth="1"/>
    <col min="13860" max="13860" width="13.77734375" style="312" customWidth="1"/>
    <col min="13861" max="13863" width="10.77734375" style="312" customWidth="1"/>
    <col min="13864" max="14095" width="8.88671875" style="312"/>
    <col min="14096" max="14096" width="3.33203125" style="312" customWidth="1"/>
    <col min="14097" max="14097" width="2.6640625" style="312" customWidth="1"/>
    <col min="14098" max="14098" width="3.109375" style="312" customWidth="1"/>
    <col min="14099" max="14099" width="3.33203125" style="312" customWidth="1"/>
    <col min="14100" max="14100" width="10.77734375" style="312" customWidth="1"/>
    <col min="14101" max="14101" width="13.6640625" style="312" customWidth="1"/>
    <col min="14102" max="14105" width="10.77734375" style="312" customWidth="1"/>
    <col min="14106" max="14106" width="13.6640625" style="312" customWidth="1"/>
    <col min="14107" max="14110" width="10.77734375" style="312" customWidth="1"/>
    <col min="14111" max="14111" width="13.77734375" style="312" customWidth="1"/>
    <col min="14112" max="14115" width="10.77734375" style="312" customWidth="1"/>
    <col min="14116" max="14116" width="13.77734375" style="312" customWidth="1"/>
    <col min="14117" max="14119" width="10.77734375" style="312" customWidth="1"/>
    <col min="14120" max="14351" width="8.88671875" style="312"/>
    <col min="14352" max="14352" width="3.33203125" style="312" customWidth="1"/>
    <col min="14353" max="14353" width="2.6640625" style="312" customWidth="1"/>
    <col min="14354" max="14354" width="3.109375" style="312" customWidth="1"/>
    <col min="14355" max="14355" width="3.33203125" style="312" customWidth="1"/>
    <col min="14356" max="14356" width="10.77734375" style="312" customWidth="1"/>
    <col min="14357" max="14357" width="13.6640625" style="312" customWidth="1"/>
    <col min="14358" max="14361" width="10.77734375" style="312" customWidth="1"/>
    <col min="14362" max="14362" width="13.6640625" style="312" customWidth="1"/>
    <col min="14363" max="14366" width="10.77734375" style="312" customWidth="1"/>
    <col min="14367" max="14367" width="13.77734375" style="312" customWidth="1"/>
    <col min="14368" max="14371" width="10.77734375" style="312" customWidth="1"/>
    <col min="14372" max="14372" width="13.77734375" style="312" customWidth="1"/>
    <col min="14373" max="14375" width="10.77734375" style="312" customWidth="1"/>
    <col min="14376" max="14607" width="8.88671875" style="312"/>
    <col min="14608" max="14608" width="3.33203125" style="312" customWidth="1"/>
    <col min="14609" max="14609" width="2.6640625" style="312" customWidth="1"/>
    <col min="14610" max="14610" width="3.109375" style="312" customWidth="1"/>
    <col min="14611" max="14611" width="3.33203125" style="312" customWidth="1"/>
    <col min="14612" max="14612" width="10.77734375" style="312" customWidth="1"/>
    <col min="14613" max="14613" width="13.6640625" style="312" customWidth="1"/>
    <col min="14614" max="14617" width="10.77734375" style="312" customWidth="1"/>
    <col min="14618" max="14618" width="13.6640625" style="312" customWidth="1"/>
    <col min="14619" max="14622" width="10.77734375" style="312" customWidth="1"/>
    <col min="14623" max="14623" width="13.77734375" style="312" customWidth="1"/>
    <col min="14624" max="14627" width="10.77734375" style="312" customWidth="1"/>
    <col min="14628" max="14628" width="13.77734375" style="312" customWidth="1"/>
    <col min="14629" max="14631" width="10.77734375" style="312" customWidth="1"/>
    <col min="14632" max="14863" width="8.88671875" style="312"/>
    <col min="14864" max="14864" width="3.33203125" style="312" customWidth="1"/>
    <col min="14865" max="14865" width="2.6640625" style="312" customWidth="1"/>
    <col min="14866" max="14866" width="3.109375" style="312" customWidth="1"/>
    <col min="14867" max="14867" width="3.33203125" style="312" customWidth="1"/>
    <col min="14868" max="14868" width="10.77734375" style="312" customWidth="1"/>
    <col min="14869" max="14869" width="13.6640625" style="312" customWidth="1"/>
    <col min="14870" max="14873" width="10.77734375" style="312" customWidth="1"/>
    <col min="14874" max="14874" width="13.6640625" style="312" customWidth="1"/>
    <col min="14875" max="14878" width="10.77734375" style="312" customWidth="1"/>
    <col min="14879" max="14879" width="13.77734375" style="312" customWidth="1"/>
    <col min="14880" max="14883" width="10.77734375" style="312" customWidth="1"/>
    <col min="14884" max="14884" width="13.77734375" style="312" customWidth="1"/>
    <col min="14885" max="14887" width="10.77734375" style="312" customWidth="1"/>
    <col min="14888" max="15119" width="8.88671875" style="312"/>
    <col min="15120" max="15120" width="3.33203125" style="312" customWidth="1"/>
    <col min="15121" max="15121" width="2.6640625" style="312" customWidth="1"/>
    <col min="15122" max="15122" width="3.109375" style="312" customWidth="1"/>
    <col min="15123" max="15123" width="3.33203125" style="312" customWidth="1"/>
    <col min="15124" max="15124" width="10.77734375" style="312" customWidth="1"/>
    <col min="15125" max="15125" width="13.6640625" style="312" customWidth="1"/>
    <col min="15126" max="15129" width="10.77734375" style="312" customWidth="1"/>
    <col min="15130" max="15130" width="13.6640625" style="312" customWidth="1"/>
    <col min="15131" max="15134" width="10.77734375" style="312" customWidth="1"/>
    <col min="15135" max="15135" width="13.77734375" style="312" customWidth="1"/>
    <col min="15136" max="15139" width="10.77734375" style="312" customWidth="1"/>
    <col min="15140" max="15140" width="13.77734375" style="312" customWidth="1"/>
    <col min="15141" max="15143" width="10.77734375" style="312" customWidth="1"/>
    <col min="15144" max="15375" width="8.88671875" style="312"/>
    <col min="15376" max="15376" width="3.33203125" style="312" customWidth="1"/>
    <col min="15377" max="15377" width="2.6640625" style="312" customWidth="1"/>
    <col min="15378" max="15378" width="3.109375" style="312" customWidth="1"/>
    <col min="15379" max="15379" width="3.33203125" style="312" customWidth="1"/>
    <col min="15380" max="15380" width="10.77734375" style="312" customWidth="1"/>
    <col min="15381" max="15381" width="13.6640625" style="312" customWidth="1"/>
    <col min="15382" max="15385" width="10.77734375" style="312" customWidth="1"/>
    <col min="15386" max="15386" width="13.6640625" style="312" customWidth="1"/>
    <col min="15387" max="15390" width="10.77734375" style="312" customWidth="1"/>
    <col min="15391" max="15391" width="13.77734375" style="312" customWidth="1"/>
    <col min="15392" max="15395" width="10.77734375" style="312" customWidth="1"/>
    <col min="15396" max="15396" width="13.77734375" style="312" customWidth="1"/>
    <col min="15397" max="15399" width="10.77734375" style="312" customWidth="1"/>
    <col min="15400" max="15631" width="8.88671875" style="312"/>
    <col min="15632" max="15632" width="3.33203125" style="312" customWidth="1"/>
    <col min="15633" max="15633" width="2.6640625" style="312" customWidth="1"/>
    <col min="15634" max="15634" width="3.109375" style="312" customWidth="1"/>
    <col min="15635" max="15635" width="3.33203125" style="312" customWidth="1"/>
    <col min="15636" max="15636" width="10.77734375" style="312" customWidth="1"/>
    <col min="15637" max="15637" width="13.6640625" style="312" customWidth="1"/>
    <col min="15638" max="15641" width="10.77734375" style="312" customWidth="1"/>
    <col min="15642" max="15642" width="13.6640625" style="312" customWidth="1"/>
    <col min="15643" max="15646" width="10.77734375" style="312" customWidth="1"/>
    <col min="15647" max="15647" width="13.77734375" style="312" customWidth="1"/>
    <col min="15648" max="15651" width="10.77734375" style="312" customWidth="1"/>
    <col min="15652" max="15652" width="13.77734375" style="312" customWidth="1"/>
    <col min="15653" max="15655" width="10.77734375" style="312" customWidth="1"/>
    <col min="15656" max="15887" width="8.88671875" style="312"/>
    <col min="15888" max="15888" width="3.33203125" style="312" customWidth="1"/>
    <col min="15889" max="15889" width="2.6640625" style="312" customWidth="1"/>
    <col min="15890" max="15890" width="3.109375" style="312" customWidth="1"/>
    <col min="15891" max="15891" width="3.33203125" style="312" customWidth="1"/>
    <col min="15892" max="15892" width="10.77734375" style="312" customWidth="1"/>
    <col min="15893" max="15893" width="13.6640625" style="312" customWidth="1"/>
    <col min="15894" max="15897" width="10.77734375" style="312" customWidth="1"/>
    <col min="15898" max="15898" width="13.6640625" style="312" customWidth="1"/>
    <col min="15899" max="15902" width="10.77734375" style="312" customWidth="1"/>
    <col min="15903" max="15903" width="13.77734375" style="312" customWidth="1"/>
    <col min="15904" max="15907" width="10.77734375" style="312" customWidth="1"/>
    <col min="15908" max="15908" width="13.77734375" style="312" customWidth="1"/>
    <col min="15909" max="15911" width="10.77734375" style="312" customWidth="1"/>
    <col min="15912" max="16143" width="8.88671875" style="312"/>
    <col min="16144" max="16144" width="3.33203125" style="312" customWidth="1"/>
    <col min="16145" max="16145" width="2.6640625" style="312" customWidth="1"/>
    <col min="16146" max="16146" width="3.109375" style="312" customWidth="1"/>
    <col min="16147" max="16147" width="3.33203125" style="312" customWidth="1"/>
    <col min="16148" max="16148" width="10.77734375" style="312" customWidth="1"/>
    <col min="16149" max="16149" width="13.6640625" style="312" customWidth="1"/>
    <col min="16150" max="16153" width="10.77734375" style="312" customWidth="1"/>
    <col min="16154" max="16154" width="13.6640625" style="312" customWidth="1"/>
    <col min="16155" max="16158" width="10.77734375" style="312" customWidth="1"/>
    <col min="16159" max="16159" width="13.77734375" style="312" customWidth="1"/>
    <col min="16160" max="16163" width="10.77734375" style="312" customWidth="1"/>
    <col min="16164" max="16164" width="13.77734375" style="312" customWidth="1"/>
    <col min="16165" max="16167" width="10.77734375" style="312" customWidth="1"/>
    <col min="16168" max="16384" width="8.88671875" style="312"/>
  </cols>
  <sheetData>
    <row r="1" spans="1:46" ht="36" customHeight="1">
      <c r="A1" s="2595" t="s">
        <v>698</v>
      </c>
      <c r="B1" s="2595"/>
      <c r="C1" s="2595"/>
      <c r="D1" s="2595"/>
      <c r="E1" s="2595"/>
      <c r="F1" s="2595"/>
      <c r="G1" s="2595"/>
      <c r="H1" s="2595"/>
      <c r="I1" s="2595"/>
      <c r="J1" s="2595"/>
      <c r="K1" s="2595"/>
      <c r="L1" s="2595"/>
      <c r="M1" s="2595"/>
      <c r="N1" s="2007"/>
      <c r="O1" s="541"/>
      <c r="P1" s="541"/>
      <c r="Q1" s="541"/>
      <c r="R1" s="541"/>
      <c r="S1" s="541"/>
      <c r="T1" s="513"/>
      <c r="U1" s="513"/>
      <c r="V1" s="513"/>
      <c r="W1" s="513"/>
      <c r="X1" s="513"/>
      <c r="Y1" s="513"/>
      <c r="Z1" s="513"/>
      <c r="AA1" s="513"/>
      <c r="AB1" s="513"/>
      <c r="AC1" s="513"/>
      <c r="AD1" s="513"/>
      <c r="AE1" s="513"/>
      <c r="AF1" s="513"/>
      <c r="AG1" s="513"/>
      <c r="AH1" s="513"/>
      <c r="AI1" s="513"/>
      <c r="AJ1" s="513"/>
      <c r="AK1" s="513"/>
      <c r="AL1" s="513"/>
      <c r="AM1" s="513"/>
    </row>
    <row r="2" spans="1:46" ht="12" customHeight="1" thickBot="1">
      <c r="A2" s="513"/>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row>
    <row r="3" spans="1:46" s="515" customFormat="1" ht="17.25" customHeight="1">
      <c r="A3" s="2609" t="s">
        <v>612</v>
      </c>
      <c r="B3" s="2319">
        <v>2017</v>
      </c>
      <c r="C3" s="2320"/>
      <c r="D3" s="2320"/>
      <c r="E3" s="2320"/>
      <c r="F3" s="2320"/>
      <c r="G3" s="2320"/>
      <c r="H3" s="2320"/>
      <c r="I3" s="2321"/>
      <c r="J3" s="2319">
        <v>2016</v>
      </c>
      <c r="K3" s="2320"/>
      <c r="L3" s="2320"/>
      <c r="M3" s="2321"/>
      <c r="R3" s="542"/>
      <c r="S3" s="542"/>
      <c r="T3" s="2607"/>
      <c r="U3" s="2607"/>
      <c r="V3" s="2607"/>
      <c r="W3" s="2607"/>
      <c r="X3" s="2607"/>
      <c r="Y3" s="542"/>
      <c r="Z3" s="542"/>
      <c r="AA3" s="542"/>
      <c r="AB3" s="542"/>
      <c r="AC3" s="542"/>
      <c r="AD3" s="542"/>
      <c r="AE3" s="542"/>
      <c r="AF3" s="542"/>
      <c r="AG3" s="542"/>
      <c r="AH3" s="542"/>
      <c r="AI3" s="542"/>
      <c r="AJ3" s="542"/>
      <c r="AK3" s="542"/>
      <c r="AL3" s="542"/>
      <c r="AM3" s="542"/>
      <c r="AN3" s="517"/>
      <c r="AO3" s="517"/>
      <c r="AP3" s="517"/>
      <c r="AQ3" s="517"/>
      <c r="AR3" s="517"/>
    </row>
    <row r="4" spans="1:46" ht="17.25" customHeight="1" thickBot="1">
      <c r="A4" s="2610"/>
      <c r="B4" s="2586" t="s">
        <v>3</v>
      </c>
      <c r="C4" s="2310"/>
      <c r="D4" s="2310"/>
      <c r="E4" s="2310"/>
      <c r="F4" s="2586" t="s">
        <v>4</v>
      </c>
      <c r="G4" s="2310"/>
      <c r="H4" s="2310"/>
      <c r="I4" s="2310"/>
      <c r="J4" s="2604" t="s">
        <v>1</v>
      </c>
      <c r="K4" s="2608"/>
      <c r="L4" s="2608"/>
      <c r="M4" s="2600"/>
      <c r="R4" s="693"/>
      <c r="S4" s="693"/>
      <c r="T4" s="2581"/>
      <c r="U4" s="2581"/>
      <c r="V4" s="2581"/>
      <c r="W4" s="2581"/>
      <c r="X4" s="2581"/>
      <c r="Y4" s="2581"/>
      <c r="Z4" s="2581"/>
      <c r="AA4" s="2581"/>
      <c r="AB4" s="2581"/>
      <c r="AC4" s="2581"/>
      <c r="AD4" s="2581"/>
      <c r="AE4" s="2581"/>
      <c r="AF4" s="2581"/>
      <c r="AG4" s="2581"/>
      <c r="AH4" s="2581"/>
      <c r="AI4" s="2581"/>
      <c r="AJ4" s="2581"/>
      <c r="AK4" s="2581"/>
      <c r="AL4" s="2581"/>
      <c r="AM4" s="2581"/>
      <c r="AN4" s="2581"/>
      <c r="AO4" s="2581"/>
      <c r="AP4" s="2581"/>
      <c r="AQ4" s="2581"/>
      <c r="AR4" s="2581"/>
      <c r="AS4" s="310"/>
      <c r="AT4" s="310"/>
    </row>
    <row r="5" spans="1:46" s="859" customFormat="1" ht="99.95" customHeight="1">
      <c r="A5" s="858"/>
      <c r="B5" s="1692" t="s">
        <v>110</v>
      </c>
      <c r="C5" s="1693" t="s">
        <v>111</v>
      </c>
      <c r="D5" s="1694" t="s">
        <v>606</v>
      </c>
      <c r="E5" s="1693" t="s">
        <v>112</v>
      </c>
      <c r="F5" s="1692" t="s">
        <v>110</v>
      </c>
      <c r="G5" s="1693" t="s">
        <v>111</v>
      </c>
      <c r="H5" s="1694" t="s">
        <v>606</v>
      </c>
      <c r="I5" s="1693" t="s">
        <v>112</v>
      </c>
      <c r="J5" s="1692" t="s">
        <v>110</v>
      </c>
      <c r="K5" s="1693" t="s">
        <v>111</v>
      </c>
      <c r="L5" s="1694" t="s">
        <v>606</v>
      </c>
      <c r="M5" s="1695" t="s">
        <v>112</v>
      </c>
      <c r="R5" s="657"/>
      <c r="S5" s="657"/>
      <c r="T5" s="657"/>
      <c r="U5" s="657"/>
      <c r="V5" s="657"/>
      <c r="W5" s="657"/>
      <c r="X5" s="657"/>
      <c r="Y5" s="657"/>
      <c r="Z5" s="657"/>
      <c r="AA5" s="657"/>
      <c r="AB5" s="657"/>
      <c r="AC5" s="657"/>
      <c r="AD5" s="657"/>
      <c r="AE5" s="657"/>
      <c r="AF5" s="657"/>
      <c r="AG5" s="657"/>
      <c r="AH5" s="657"/>
      <c r="AI5" s="657"/>
      <c r="AJ5" s="657"/>
      <c r="AK5" s="657"/>
      <c r="AL5" s="657"/>
      <c r="AM5" s="657"/>
      <c r="AN5" s="657"/>
      <c r="AO5" s="657"/>
      <c r="AP5" s="657"/>
      <c r="AQ5" s="657"/>
      <c r="AR5" s="657"/>
      <c r="AS5" s="860"/>
      <c r="AT5" s="860"/>
    </row>
    <row r="6" spans="1:46" ht="17.25" customHeight="1">
      <c r="A6" s="681" t="s">
        <v>113</v>
      </c>
      <c r="B6" s="1160">
        <v>522</v>
      </c>
      <c r="C6" s="1233">
        <v>0</v>
      </c>
      <c r="D6" s="1234">
        <v>522</v>
      </c>
      <c r="E6" s="1212">
        <v>139</v>
      </c>
      <c r="F6" s="1160">
        <v>563</v>
      </c>
      <c r="G6" s="1233">
        <v>0</v>
      </c>
      <c r="H6" s="1234">
        <v>563</v>
      </c>
      <c r="I6" s="1212">
        <v>99</v>
      </c>
      <c r="J6" s="1160">
        <v>529</v>
      </c>
      <c r="K6" s="1233">
        <v>0</v>
      </c>
      <c r="L6" s="1234">
        <v>529</v>
      </c>
      <c r="M6" s="2006">
        <v>36</v>
      </c>
      <c r="R6" s="663"/>
      <c r="S6" s="664"/>
      <c r="T6" s="663"/>
      <c r="U6" s="664"/>
      <c r="V6" s="663"/>
      <c r="W6" s="663"/>
      <c r="X6" s="663"/>
      <c r="Y6" s="663"/>
      <c r="Z6" s="664"/>
      <c r="AA6" s="663"/>
      <c r="AB6" s="663"/>
      <c r="AC6" s="663"/>
      <c r="AD6" s="663"/>
      <c r="AE6" s="663"/>
      <c r="AF6" s="663"/>
      <c r="AG6" s="663"/>
      <c r="AH6" s="663"/>
      <c r="AI6" s="663"/>
      <c r="AJ6" s="663"/>
      <c r="AK6" s="663"/>
      <c r="AL6" s="663"/>
      <c r="AM6" s="663"/>
      <c r="AN6" s="663"/>
      <c r="AO6" s="663"/>
      <c r="AP6" s="663"/>
      <c r="AQ6" s="663"/>
      <c r="AR6" s="663"/>
      <c r="AS6" s="310"/>
      <c r="AT6" s="310"/>
    </row>
    <row r="7" spans="1:46" ht="17.25" customHeight="1">
      <c r="A7" s="694" t="s">
        <v>114</v>
      </c>
      <c r="B7" s="1235">
        <v>350</v>
      </c>
      <c r="C7" s="1236">
        <v>37</v>
      </c>
      <c r="D7" s="1237">
        <v>313</v>
      </c>
      <c r="E7" s="1236">
        <v>79</v>
      </c>
      <c r="F7" s="1235">
        <v>323</v>
      </c>
      <c r="G7" s="1236">
        <v>40</v>
      </c>
      <c r="H7" s="1237">
        <v>283</v>
      </c>
      <c r="I7" s="1236">
        <v>70</v>
      </c>
      <c r="J7" s="1235">
        <v>346</v>
      </c>
      <c r="K7" s="1236">
        <v>40</v>
      </c>
      <c r="L7" s="1237">
        <v>306</v>
      </c>
      <c r="M7" s="1774">
        <v>69</v>
      </c>
      <c r="R7" s="664"/>
      <c r="S7" s="664"/>
      <c r="T7" s="664"/>
      <c r="U7" s="664"/>
      <c r="V7" s="664"/>
      <c r="W7" s="664"/>
      <c r="X7" s="664"/>
      <c r="Y7" s="664"/>
      <c r="Z7" s="664"/>
      <c r="AA7" s="664"/>
      <c r="AB7" s="664"/>
      <c r="AC7" s="664"/>
      <c r="AD7" s="664"/>
      <c r="AE7" s="663"/>
      <c r="AF7" s="663"/>
      <c r="AG7" s="663"/>
      <c r="AH7" s="663"/>
      <c r="AI7" s="664"/>
      <c r="AJ7" s="663"/>
      <c r="AK7" s="663"/>
      <c r="AL7" s="663"/>
      <c r="AM7" s="663"/>
      <c r="AN7" s="664"/>
      <c r="AO7" s="664"/>
      <c r="AP7" s="664"/>
      <c r="AQ7" s="664"/>
      <c r="AR7" s="664"/>
      <c r="AS7" s="310"/>
      <c r="AT7" s="310"/>
    </row>
    <row r="8" spans="1:46" ht="17.25" customHeight="1" thickBot="1">
      <c r="A8" s="691"/>
      <c r="B8" s="1238">
        <v>872</v>
      </c>
      <c r="C8" s="1230">
        <v>37</v>
      </c>
      <c r="D8" s="1239">
        <v>835</v>
      </c>
      <c r="E8" s="1230">
        <v>218</v>
      </c>
      <c r="F8" s="1238">
        <v>886</v>
      </c>
      <c r="G8" s="1230">
        <v>40</v>
      </c>
      <c r="H8" s="1239">
        <v>846</v>
      </c>
      <c r="I8" s="1230">
        <v>169</v>
      </c>
      <c r="J8" s="1238">
        <v>875</v>
      </c>
      <c r="K8" s="1230">
        <v>40</v>
      </c>
      <c r="L8" s="1239">
        <v>835</v>
      </c>
      <c r="M8" s="1687">
        <v>105</v>
      </c>
      <c r="R8" s="668"/>
      <c r="S8" s="668"/>
      <c r="T8" s="668"/>
      <c r="U8" s="668"/>
      <c r="V8" s="668"/>
      <c r="W8" s="668"/>
      <c r="X8" s="668"/>
      <c r="Y8" s="668"/>
      <c r="Z8" s="668"/>
      <c r="AA8" s="668"/>
      <c r="AB8" s="668"/>
      <c r="AC8" s="668"/>
      <c r="AD8" s="668"/>
      <c r="AE8" s="668"/>
      <c r="AF8" s="668"/>
      <c r="AG8" s="668"/>
      <c r="AH8" s="668"/>
      <c r="AI8" s="668"/>
      <c r="AJ8" s="668"/>
      <c r="AK8" s="668"/>
      <c r="AL8" s="668"/>
      <c r="AM8" s="668"/>
      <c r="AN8" s="668"/>
      <c r="AO8" s="668"/>
      <c r="AP8" s="668"/>
      <c r="AQ8" s="668"/>
      <c r="AR8" s="668"/>
      <c r="AS8" s="310"/>
      <c r="AT8" s="310"/>
    </row>
    <row r="9" spans="1:46" ht="17.25" customHeight="1" thickBot="1"/>
    <row r="10" spans="1:46" ht="17.25" customHeight="1">
      <c r="A10" s="2609" t="s">
        <v>612</v>
      </c>
      <c r="B10" s="2587">
        <v>2016</v>
      </c>
      <c r="C10" s="2588"/>
      <c r="D10" s="2588"/>
      <c r="E10" s="2588"/>
      <c r="F10" s="2588"/>
      <c r="G10" s="2588"/>
      <c r="H10" s="2588"/>
      <c r="I10" s="2588"/>
      <c r="J10" s="2588"/>
      <c r="K10" s="2588"/>
      <c r="L10" s="2588"/>
      <c r="M10" s="2589"/>
      <c r="N10" s="536"/>
      <c r="O10" s="536"/>
      <c r="P10" s="536"/>
      <c r="Q10" s="536"/>
      <c r="R10" s="536"/>
      <c r="S10" s="536"/>
      <c r="T10" s="536"/>
      <c r="U10" s="536"/>
      <c r="V10" s="536"/>
      <c r="W10" s="536"/>
      <c r="X10" s="536"/>
      <c r="Y10" s="514"/>
      <c r="Z10" s="514"/>
      <c r="AA10" s="514"/>
      <c r="AB10" s="514"/>
      <c r="AC10" s="514"/>
      <c r="AD10" s="310"/>
      <c r="AE10" s="310"/>
      <c r="AF10" s="310"/>
      <c r="AG10" s="310"/>
      <c r="AH10" s="310"/>
      <c r="AI10" s="310"/>
      <c r="AJ10" s="310"/>
      <c r="AK10" s="310"/>
      <c r="AL10" s="310"/>
      <c r="AM10" s="310"/>
      <c r="AN10" s="310"/>
      <c r="AO10" s="310"/>
    </row>
    <row r="11" spans="1:46" ht="17.25" customHeight="1" thickBot="1">
      <c r="A11" s="2610"/>
      <c r="B11" s="2604" t="s">
        <v>2</v>
      </c>
      <c r="C11" s="2611"/>
      <c r="D11" s="2611"/>
      <c r="E11" s="2612"/>
      <c r="F11" s="2604" t="s">
        <v>3</v>
      </c>
      <c r="G11" s="2611"/>
      <c r="H11" s="2611"/>
      <c r="I11" s="2612"/>
      <c r="J11" s="2613" t="s">
        <v>4</v>
      </c>
      <c r="K11" s="2614"/>
      <c r="L11" s="2614"/>
      <c r="M11" s="2615"/>
      <c r="N11" s="695"/>
      <c r="O11" s="695"/>
      <c r="P11" s="695"/>
      <c r="Q11" s="695"/>
      <c r="R11" s="695"/>
      <c r="S11" s="695"/>
      <c r="T11" s="695"/>
      <c r="U11" s="695"/>
      <c r="V11" s="695"/>
      <c r="W11" s="695"/>
      <c r="X11" s="695"/>
      <c r="Y11" s="695"/>
      <c r="Z11" s="695"/>
      <c r="AA11" s="695"/>
      <c r="AB11" s="695"/>
      <c r="AC11" s="695"/>
      <c r="AD11" s="695"/>
      <c r="AE11" s="695"/>
      <c r="AF11" s="695"/>
    </row>
    <row r="12" spans="1:46" s="310" customFormat="1" ht="99.95" customHeight="1">
      <c r="A12" s="655"/>
      <c r="B12" s="1692" t="s">
        <v>110</v>
      </c>
      <c r="C12" s="1693" t="s">
        <v>111</v>
      </c>
      <c r="D12" s="1694" t="s">
        <v>606</v>
      </c>
      <c r="E12" s="1695" t="s">
        <v>112</v>
      </c>
      <c r="F12" s="1692" t="s">
        <v>110</v>
      </c>
      <c r="G12" s="1693" t="s">
        <v>111</v>
      </c>
      <c r="H12" s="1694" t="s">
        <v>606</v>
      </c>
      <c r="I12" s="1695" t="s">
        <v>112</v>
      </c>
      <c r="J12" s="1692" t="s">
        <v>110</v>
      </c>
      <c r="K12" s="1693" t="s">
        <v>111</v>
      </c>
      <c r="L12" s="1694" t="s">
        <v>606</v>
      </c>
      <c r="M12" s="1695" t="s">
        <v>112</v>
      </c>
      <c r="N12" s="537"/>
      <c r="O12" s="537"/>
      <c r="P12" s="537"/>
      <c r="Q12" s="537"/>
      <c r="R12" s="537"/>
      <c r="S12" s="537"/>
    </row>
    <row r="13" spans="1:46" s="310" customFormat="1" ht="17.25" customHeight="1">
      <c r="A13" s="681" t="s">
        <v>113</v>
      </c>
      <c r="B13" s="1160">
        <v>525</v>
      </c>
      <c r="C13" s="1233">
        <v>0</v>
      </c>
      <c r="D13" s="1234">
        <v>525</v>
      </c>
      <c r="E13" s="2006">
        <v>9</v>
      </c>
      <c r="F13" s="1160">
        <v>527</v>
      </c>
      <c r="G13" s="1233">
        <v>0</v>
      </c>
      <c r="H13" s="1234">
        <v>527</v>
      </c>
      <c r="I13" s="2006">
        <v>-17</v>
      </c>
      <c r="J13" s="1160">
        <v>537</v>
      </c>
      <c r="K13" s="1233">
        <v>0</v>
      </c>
      <c r="L13" s="1234">
        <v>537</v>
      </c>
      <c r="M13" s="1240">
        <v>-118</v>
      </c>
      <c r="N13" s="537"/>
      <c r="O13" s="537"/>
      <c r="P13" s="537"/>
      <c r="Q13" s="537"/>
      <c r="R13" s="537"/>
      <c r="S13" s="537"/>
    </row>
    <row r="14" spans="1:46" ht="17.25" customHeight="1">
      <c r="A14" s="694" t="s">
        <v>114</v>
      </c>
      <c r="B14" s="1235">
        <v>341</v>
      </c>
      <c r="C14" s="1236">
        <v>40</v>
      </c>
      <c r="D14" s="1237">
        <v>301</v>
      </c>
      <c r="E14" s="1774">
        <v>62</v>
      </c>
      <c r="F14" s="1235">
        <v>307</v>
      </c>
      <c r="G14" s="1236">
        <v>35</v>
      </c>
      <c r="H14" s="1237">
        <v>272</v>
      </c>
      <c r="I14" s="1774">
        <v>66</v>
      </c>
      <c r="J14" s="1235">
        <v>298</v>
      </c>
      <c r="K14" s="1236">
        <v>35</v>
      </c>
      <c r="L14" s="1237">
        <v>263</v>
      </c>
      <c r="M14" s="1774">
        <v>56</v>
      </c>
    </row>
    <row r="15" spans="1:46" ht="17.25" customHeight="1" thickBot="1">
      <c r="A15" s="691"/>
      <c r="B15" s="1238">
        <v>866</v>
      </c>
      <c r="C15" s="1230">
        <v>40</v>
      </c>
      <c r="D15" s="1239">
        <v>826</v>
      </c>
      <c r="E15" s="2079">
        <v>71</v>
      </c>
      <c r="F15" s="1238">
        <v>834</v>
      </c>
      <c r="G15" s="1230">
        <v>35</v>
      </c>
      <c r="H15" s="1239">
        <v>799</v>
      </c>
      <c r="I15" s="1687">
        <v>49</v>
      </c>
      <c r="J15" s="1238">
        <v>835</v>
      </c>
      <c r="K15" s="1230">
        <v>35</v>
      </c>
      <c r="L15" s="1239">
        <v>800</v>
      </c>
      <c r="M15" s="1687">
        <v>-62</v>
      </c>
    </row>
    <row r="16" spans="1:46" ht="17.25" customHeight="1"/>
  </sheetData>
  <customSheetViews>
    <customSheetView guid="{8A450B70-B9B2-45BD-9C86-916B7D35EE29}" scale="75" showPageBreaks="1" zeroValues="0" printArea="1" view="pageBreakPreview">
      <selection activeCell="J12" sqref="J12"/>
      <colBreaks count="1" manualBreakCount="1">
        <brk id="13" max="20" man="1"/>
      </colBreaks>
      <pageMargins left="0.31496062992125984" right="0.31496062992125984" top="0.39370078740157483" bottom="0.39370078740157483" header="0.19685039370078741" footer="0.19685039370078741"/>
      <printOptions horizontalCentered="1"/>
      <pageSetup scale="71" orientation="landscape" r:id="rId1"/>
      <headerFooter scaleWithDoc="0" alignWithMargins="0">
        <oddFooter>&amp;L&amp;"MetaBookLF-Roman,Italique"&amp;10National Bank of Canada - Supplementary Regulatory Capital Disclosure&amp;R&amp;"MetaBookLF-Roman,Italique"&amp;10page 20</oddFooter>
      </headerFooter>
    </customSheetView>
  </customSheetViews>
  <mergeCells count="18">
    <mergeCell ref="AI4:AM4"/>
    <mergeCell ref="AN4:AR4"/>
    <mergeCell ref="B4:E4"/>
    <mergeCell ref="F4:I4"/>
    <mergeCell ref="T4:X4"/>
    <mergeCell ref="Y4:AC4"/>
    <mergeCell ref="AD4:AH4"/>
    <mergeCell ref="T3:X3"/>
    <mergeCell ref="J4:M4"/>
    <mergeCell ref="A1:M1"/>
    <mergeCell ref="A10:A11"/>
    <mergeCell ref="A3:A4"/>
    <mergeCell ref="B11:E11"/>
    <mergeCell ref="F11:I11"/>
    <mergeCell ref="J11:M11"/>
    <mergeCell ref="B10:M10"/>
    <mergeCell ref="J3:M3"/>
    <mergeCell ref="B3:I3"/>
  </mergeCells>
  <conditionalFormatting sqref="N12:S13">
    <cfRule type="expression" dxfId="3" priority="1" stopIfTrue="1">
      <formula>ABS(N12)&gt;0</formula>
    </cfRule>
  </conditionalFormatting>
  <printOptions horizontalCentered="1"/>
  <pageMargins left="0.31496062992125984" right="0.31496062992125984" top="0.39370078740157483" bottom="0.39370078740157483" header="0.19685039370078741" footer="0.19685039370078741"/>
  <pageSetup scale="70" orientation="landscape" r:id="rId2"/>
  <headerFooter scaleWithDoc="0" alignWithMargins="0">
    <oddFooter>&amp;L&amp;"MetaBookLF-Roman,Italique"&amp;8National Bank of Canada - Supplementary Regulatory Capital Disclosure&amp;R&amp;"MetaBookLF-Roman,Italique"&amp;8page &amp;P</oddFooter>
  </headerFooter>
  <colBreaks count="1" manualBreakCount="1">
    <brk id="13" max="20" man="1"/>
  </colBreaks>
  <drawing r:id="rId3"/>
  <legacyDrawing r:id="rId4"/>
  <oleObjects>
    <mc:AlternateContent xmlns:mc="http://schemas.openxmlformats.org/markup-compatibility/2006">
      <mc:Choice Requires="x14">
        <oleObject progId="Word.Document.8" shapeId="142338" r:id="rId5">
          <objectPr defaultSize="0" autoPict="0" r:id="rId6">
            <anchor moveWithCells="1">
              <from>
                <xdr:col>0</xdr:col>
                <xdr:colOff>66675</xdr:colOff>
                <xdr:row>0</xdr:row>
                <xdr:rowOff>66675</xdr:rowOff>
              </from>
              <to>
                <xdr:col>0</xdr:col>
                <xdr:colOff>361950</xdr:colOff>
                <xdr:row>2</xdr:row>
                <xdr:rowOff>66675</xdr:rowOff>
              </to>
            </anchor>
          </objectPr>
        </oleObject>
      </mc:Choice>
      <mc:Fallback>
        <oleObject progId="Word.Document.8" shapeId="142338" r:id="rId5"/>
      </mc:Fallback>
    </mc:AlternateContent>
  </oleObjec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5">
    <tabColor rgb="FF99FF99"/>
    <pageSetUpPr fitToPage="1"/>
  </sheetPr>
  <dimension ref="A1:BF24"/>
  <sheetViews>
    <sheetView showZeros="0" view="pageBreakPreview" zoomScale="85" zoomScaleNormal="100" zoomScaleSheetLayoutView="85" workbookViewId="0">
      <selection activeCell="D8" sqref="D8"/>
    </sheetView>
  </sheetViews>
  <sheetFormatPr defaultColWidth="8.88671875" defaultRowHeight="15"/>
  <cols>
    <col min="1" max="1" width="2.77734375" style="312" customWidth="1"/>
    <col min="2" max="2" width="15.77734375" style="312" customWidth="1"/>
    <col min="3" max="3" width="10.33203125" style="312" customWidth="1"/>
    <col min="4" max="15" width="12.77734375" style="312" customWidth="1"/>
    <col min="16" max="25" width="9.77734375" style="312" customWidth="1"/>
    <col min="26" max="26" width="9.77734375" style="312" bestFit="1" customWidth="1"/>
    <col min="27" max="27" width="9.44140625" style="312" bestFit="1" customWidth="1"/>
    <col min="28" max="35" width="9.77734375" style="312" customWidth="1"/>
    <col min="36" max="271" width="8.88671875" style="312"/>
    <col min="272" max="273" width="8.88671875" style="312" customWidth="1"/>
    <col min="274" max="274" width="14.33203125" style="312" customWidth="1"/>
    <col min="275" max="275" width="1.88671875" style="312" customWidth="1"/>
    <col min="276" max="281" width="9.77734375" style="312" customWidth="1"/>
    <col min="282" max="282" width="9.77734375" style="312" bestFit="1" customWidth="1"/>
    <col min="283" max="283" width="9.44140625" style="312" bestFit="1" customWidth="1"/>
    <col min="284" max="291" width="9.77734375" style="312" customWidth="1"/>
    <col min="292" max="527" width="8.88671875" style="312"/>
    <col min="528" max="529" width="8.88671875" style="312" customWidth="1"/>
    <col min="530" max="530" width="14.33203125" style="312" customWidth="1"/>
    <col min="531" max="531" width="1.88671875" style="312" customWidth="1"/>
    <col min="532" max="537" width="9.77734375" style="312" customWidth="1"/>
    <col min="538" max="538" width="9.77734375" style="312" bestFit="1" customWidth="1"/>
    <col min="539" max="539" width="9.44140625" style="312" bestFit="1" customWidth="1"/>
    <col min="540" max="547" width="9.77734375" style="312" customWidth="1"/>
    <col min="548" max="783" width="8.88671875" style="312"/>
    <col min="784" max="785" width="8.88671875" style="312" customWidth="1"/>
    <col min="786" max="786" width="14.33203125" style="312" customWidth="1"/>
    <col min="787" max="787" width="1.88671875" style="312" customWidth="1"/>
    <col min="788" max="793" width="9.77734375" style="312" customWidth="1"/>
    <col min="794" max="794" width="9.77734375" style="312" bestFit="1" customWidth="1"/>
    <col min="795" max="795" width="9.44140625" style="312" bestFit="1" customWidth="1"/>
    <col min="796" max="803" width="9.77734375" style="312" customWidth="1"/>
    <col min="804" max="1039" width="8.88671875" style="312"/>
    <col min="1040" max="1041" width="8.88671875" style="312" customWidth="1"/>
    <col min="1042" max="1042" width="14.33203125" style="312" customWidth="1"/>
    <col min="1043" max="1043" width="1.88671875" style="312" customWidth="1"/>
    <col min="1044" max="1049" width="9.77734375" style="312" customWidth="1"/>
    <col min="1050" max="1050" width="9.77734375" style="312" bestFit="1" customWidth="1"/>
    <col min="1051" max="1051" width="9.44140625" style="312" bestFit="1" customWidth="1"/>
    <col min="1052" max="1059" width="9.77734375" style="312" customWidth="1"/>
    <col min="1060" max="1295" width="8.88671875" style="312"/>
    <col min="1296" max="1297" width="8.88671875" style="312" customWidth="1"/>
    <col min="1298" max="1298" width="14.33203125" style="312" customWidth="1"/>
    <col min="1299" max="1299" width="1.88671875" style="312" customWidth="1"/>
    <col min="1300" max="1305" width="9.77734375" style="312" customWidth="1"/>
    <col min="1306" max="1306" width="9.77734375" style="312" bestFit="1" customWidth="1"/>
    <col min="1307" max="1307" width="9.44140625" style="312" bestFit="1" customWidth="1"/>
    <col min="1308" max="1315" width="9.77734375" style="312" customWidth="1"/>
    <col min="1316" max="1551" width="8.88671875" style="312"/>
    <col min="1552" max="1553" width="8.88671875" style="312" customWidth="1"/>
    <col min="1554" max="1554" width="14.33203125" style="312" customWidth="1"/>
    <col min="1555" max="1555" width="1.88671875" style="312" customWidth="1"/>
    <col min="1556" max="1561" width="9.77734375" style="312" customWidth="1"/>
    <col min="1562" max="1562" width="9.77734375" style="312" bestFit="1" customWidth="1"/>
    <col min="1563" max="1563" width="9.44140625" style="312" bestFit="1" customWidth="1"/>
    <col min="1564" max="1571" width="9.77734375" style="312" customWidth="1"/>
    <col min="1572" max="1807" width="8.88671875" style="312"/>
    <col min="1808" max="1809" width="8.88671875" style="312" customWidth="1"/>
    <col min="1810" max="1810" width="14.33203125" style="312" customWidth="1"/>
    <col min="1811" max="1811" width="1.88671875" style="312" customWidth="1"/>
    <col min="1812" max="1817" width="9.77734375" style="312" customWidth="1"/>
    <col min="1818" max="1818" width="9.77734375" style="312" bestFit="1" customWidth="1"/>
    <col min="1819" max="1819" width="9.44140625" style="312" bestFit="1" customWidth="1"/>
    <col min="1820" max="1827" width="9.77734375" style="312" customWidth="1"/>
    <col min="1828" max="2063" width="8.88671875" style="312"/>
    <col min="2064" max="2065" width="8.88671875" style="312" customWidth="1"/>
    <col min="2066" max="2066" width="14.33203125" style="312" customWidth="1"/>
    <col min="2067" max="2067" width="1.88671875" style="312" customWidth="1"/>
    <col min="2068" max="2073" width="9.77734375" style="312" customWidth="1"/>
    <col min="2074" max="2074" width="9.77734375" style="312" bestFit="1" customWidth="1"/>
    <col min="2075" max="2075" width="9.44140625" style="312" bestFit="1" customWidth="1"/>
    <col min="2076" max="2083" width="9.77734375" style="312" customWidth="1"/>
    <col min="2084" max="2319" width="8.88671875" style="312"/>
    <col min="2320" max="2321" width="8.88671875" style="312" customWidth="1"/>
    <col min="2322" max="2322" width="14.33203125" style="312" customWidth="1"/>
    <col min="2323" max="2323" width="1.88671875" style="312" customWidth="1"/>
    <col min="2324" max="2329" width="9.77734375" style="312" customWidth="1"/>
    <col min="2330" max="2330" width="9.77734375" style="312" bestFit="1" customWidth="1"/>
    <col min="2331" max="2331" width="9.44140625" style="312" bestFit="1" customWidth="1"/>
    <col min="2332" max="2339" width="9.77734375" style="312" customWidth="1"/>
    <col min="2340" max="2575" width="8.88671875" style="312"/>
    <col min="2576" max="2577" width="8.88671875" style="312" customWidth="1"/>
    <col min="2578" max="2578" width="14.33203125" style="312" customWidth="1"/>
    <col min="2579" max="2579" width="1.88671875" style="312" customWidth="1"/>
    <col min="2580" max="2585" width="9.77734375" style="312" customWidth="1"/>
    <col min="2586" max="2586" width="9.77734375" style="312" bestFit="1" customWidth="1"/>
    <col min="2587" max="2587" width="9.44140625" style="312" bestFit="1" customWidth="1"/>
    <col min="2588" max="2595" width="9.77734375" style="312" customWidth="1"/>
    <col min="2596" max="2831" width="8.88671875" style="312"/>
    <col min="2832" max="2833" width="8.88671875" style="312" customWidth="1"/>
    <col min="2834" max="2834" width="14.33203125" style="312" customWidth="1"/>
    <col min="2835" max="2835" width="1.88671875" style="312" customWidth="1"/>
    <col min="2836" max="2841" width="9.77734375" style="312" customWidth="1"/>
    <col min="2842" max="2842" width="9.77734375" style="312" bestFit="1" customWidth="1"/>
    <col min="2843" max="2843" width="9.44140625" style="312" bestFit="1" customWidth="1"/>
    <col min="2844" max="2851" width="9.77734375" style="312" customWidth="1"/>
    <col min="2852" max="3087" width="8.88671875" style="312"/>
    <col min="3088" max="3089" width="8.88671875" style="312" customWidth="1"/>
    <col min="3090" max="3090" width="14.33203125" style="312" customWidth="1"/>
    <col min="3091" max="3091" width="1.88671875" style="312" customWidth="1"/>
    <col min="3092" max="3097" width="9.77734375" style="312" customWidth="1"/>
    <col min="3098" max="3098" width="9.77734375" style="312" bestFit="1" customWidth="1"/>
    <col min="3099" max="3099" width="9.44140625" style="312" bestFit="1" customWidth="1"/>
    <col min="3100" max="3107" width="9.77734375" style="312" customWidth="1"/>
    <col min="3108" max="3343" width="8.88671875" style="312"/>
    <col min="3344" max="3345" width="8.88671875" style="312" customWidth="1"/>
    <col min="3346" max="3346" width="14.33203125" style="312" customWidth="1"/>
    <col min="3347" max="3347" width="1.88671875" style="312" customWidth="1"/>
    <col min="3348" max="3353" width="9.77734375" style="312" customWidth="1"/>
    <col min="3354" max="3354" width="9.77734375" style="312" bestFit="1" customWidth="1"/>
    <col min="3355" max="3355" width="9.44140625" style="312" bestFit="1" customWidth="1"/>
    <col min="3356" max="3363" width="9.77734375" style="312" customWidth="1"/>
    <col min="3364" max="3599" width="8.88671875" style="312"/>
    <col min="3600" max="3601" width="8.88671875" style="312" customWidth="1"/>
    <col min="3602" max="3602" width="14.33203125" style="312" customWidth="1"/>
    <col min="3603" max="3603" width="1.88671875" style="312" customWidth="1"/>
    <col min="3604" max="3609" width="9.77734375" style="312" customWidth="1"/>
    <col min="3610" max="3610" width="9.77734375" style="312" bestFit="1" customWidth="1"/>
    <col min="3611" max="3611" width="9.44140625" style="312" bestFit="1" customWidth="1"/>
    <col min="3612" max="3619" width="9.77734375" style="312" customWidth="1"/>
    <col min="3620" max="3855" width="8.88671875" style="312"/>
    <col min="3856" max="3857" width="8.88671875" style="312" customWidth="1"/>
    <col min="3858" max="3858" width="14.33203125" style="312" customWidth="1"/>
    <col min="3859" max="3859" width="1.88671875" style="312" customWidth="1"/>
    <col min="3860" max="3865" width="9.77734375" style="312" customWidth="1"/>
    <col min="3866" max="3866" width="9.77734375" style="312" bestFit="1" customWidth="1"/>
    <col min="3867" max="3867" width="9.44140625" style="312" bestFit="1" customWidth="1"/>
    <col min="3868" max="3875" width="9.77734375" style="312" customWidth="1"/>
    <col min="3876" max="4111" width="8.88671875" style="312"/>
    <col min="4112" max="4113" width="8.88671875" style="312" customWidth="1"/>
    <col min="4114" max="4114" width="14.33203125" style="312" customWidth="1"/>
    <col min="4115" max="4115" width="1.88671875" style="312" customWidth="1"/>
    <col min="4116" max="4121" width="9.77734375" style="312" customWidth="1"/>
    <col min="4122" max="4122" width="9.77734375" style="312" bestFit="1" customWidth="1"/>
    <col min="4123" max="4123" width="9.44140625" style="312" bestFit="1" customWidth="1"/>
    <col min="4124" max="4131" width="9.77734375" style="312" customWidth="1"/>
    <col min="4132" max="4367" width="8.88671875" style="312"/>
    <col min="4368" max="4369" width="8.88671875" style="312" customWidth="1"/>
    <col min="4370" max="4370" width="14.33203125" style="312" customWidth="1"/>
    <col min="4371" max="4371" width="1.88671875" style="312" customWidth="1"/>
    <col min="4372" max="4377" width="9.77734375" style="312" customWidth="1"/>
    <col min="4378" max="4378" width="9.77734375" style="312" bestFit="1" customWidth="1"/>
    <col min="4379" max="4379" width="9.44140625" style="312" bestFit="1" customWidth="1"/>
    <col min="4380" max="4387" width="9.77734375" style="312" customWidth="1"/>
    <col min="4388" max="4623" width="8.88671875" style="312"/>
    <col min="4624" max="4625" width="8.88671875" style="312" customWidth="1"/>
    <col min="4626" max="4626" width="14.33203125" style="312" customWidth="1"/>
    <col min="4627" max="4627" width="1.88671875" style="312" customWidth="1"/>
    <col min="4628" max="4633" width="9.77734375" style="312" customWidth="1"/>
    <col min="4634" max="4634" width="9.77734375" style="312" bestFit="1" customWidth="1"/>
    <col min="4635" max="4635" width="9.44140625" style="312" bestFit="1" customWidth="1"/>
    <col min="4636" max="4643" width="9.77734375" style="312" customWidth="1"/>
    <col min="4644" max="4879" width="8.88671875" style="312"/>
    <col min="4880" max="4881" width="8.88671875" style="312" customWidth="1"/>
    <col min="4882" max="4882" width="14.33203125" style="312" customWidth="1"/>
    <col min="4883" max="4883" width="1.88671875" style="312" customWidth="1"/>
    <col min="4884" max="4889" width="9.77734375" style="312" customWidth="1"/>
    <col min="4890" max="4890" width="9.77734375" style="312" bestFit="1" customWidth="1"/>
    <col min="4891" max="4891" width="9.44140625" style="312" bestFit="1" customWidth="1"/>
    <col min="4892" max="4899" width="9.77734375" style="312" customWidth="1"/>
    <col min="4900" max="5135" width="8.88671875" style="312"/>
    <col min="5136" max="5137" width="8.88671875" style="312" customWidth="1"/>
    <col min="5138" max="5138" width="14.33203125" style="312" customWidth="1"/>
    <col min="5139" max="5139" width="1.88671875" style="312" customWidth="1"/>
    <col min="5140" max="5145" width="9.77734375" style="312" customWidth="1"/>
    <col min="5146" max="5146" width="9.77734375" style="312" bestFit="1" customWidth="1"/>
    <col min="5147" max="5147" width="9.44140625" style="312" bestFit="1" customWidth="1"/>
    <col min="5148" max="5155" width="9.77734375" style="312" customWidth="1"/>
    <col min="5156" max="5391" width="8.88671875" style="312"/>
    <col min="5392" max="5393" width="8.88671875" style="312" customWidth="1"/>
    <col min="5394" max="5394" width="14.33203125" style="312" customWidth="1"/>
    <col min="5395" max="5395" width="1.88671875" style="312" customWidth="1"/>
    <col min="5396" max="5401" width="9.77734375" style="312" customWidth="1"/>
    <col min="5402" max="5402" width="9.77734375" style="312" bestFit="1" customWidth="1"/>
    <col min="5403" max="5403" width="9.44140625" style="312" bestFit="1" customWidth="1"/>
    <col min="5404" max="5411" width="9.77734375" style="312" customWidth="1"/>
    <col min="5412" max="5647" width="8.88671875" style="312"/>
    <col min="5648" max="5649" width="8.88671875" style="312" customWidth="1"/>
    <col min="5650" max="5650" width="14.33203125" style="312" customWidth="1"/>
    <col min="5651" max="5651" width="1.88671875" style="312" customWidth="1"/>
    <col min="5652" max="5657" width="9.77734375" style="312" customWidth="1"/>
    <col min="5658" max="5658" width="9.77734375" style="312" bestFit="1" customWidth="1"/>
    <col min="5659" max="5659" width="9.44140625" style="312" bestFit="1" customWidth="1"/>
    <col min="5660" max="5667" width="9.77734375" style="312" customWidth="1"/>
    <col min="5668" max="5903" width="8.88671875" style="312"/>
    <col min="5904" max="5905" width="8.88671875" style="312" customWidth="1"/>
    <col min="5906" max="5906" width="14.33203125" style="312" customWidth="1"/>
    <col min="5907" max="5907" width="1.88671875" style="312" customWidth="1"/>
    <col min="5908" max="5913" width="9.77734375" style="312" customWidth="1"/>
    <col min="5914" max="5914" width="9.77734375" style="312" bestFit="1" customWidth="1"/>
    <col min="5915" max="5915" width="9.44140625" style="312" bestFit="1" customWidth="1"/>
    <col min="5916" max="5923" width="9.77734375" style="312" customWidth="1"/>
    <col min="5924" max="6159" width="8.88671875" style="312"/>
    <col min="6160" max="6161" width="8.88671875" style="312" customWidth="1"/>
    <col min="6162" max="6162" width="14.33203125" style="312" customWidth="1"/>
    <col min="6163" max="6163" width="1.88671875" style="312" customWidth="1"/>
    <col min="6164" max="6169" width="9.77734375" style="312" customWidth="1"/>
    <col min="6170" max="6170" width="9.77734375" style="312" bestFit="1" customWidth="1"/>
    <col min="6171" max="6171" width="9.44140625" style="312" bestFit="1" customWidth="1"/>
    <col min="6172" max="6179" width="9.77734375" style="312" customWidth="1"/>
    <col min="6180" max="6415" width="8.88671875" style="312"/>
    <col min="6416" max="6417" width="8.88671875" style="312" customWidth="1"/>
    <col min="6418" max="6418" width="14.33203125" style="312" customWidth="1"/>
    <col min="6419" max="6419" width="1.88671875" style="312" customWidth="1"/>
    <col min="6420" max="6425" width="9.77734375" style="312" customWidth="1"/>
    <col min="6426" max="6426" width="9.77734375" style="312" bestFit="1" customWidth="1"/>
    <col min="6427" max="6427" width="9.44140625" style="312" bestFit="1" customWidth="1"/>
    <col min="6428" max="6435" width="9.77734375" style="312" customWidth="1"/>
    <col min="6436" max="6671" width="8.88671875" style="312"/>
    <col min="6672" max="6673" width="8.88671875" style="312" customWidth="1"/>
    <col min="6674" max="6674" width="14.33203125" style="312" customWidth="1"/>
    <col min="6675" max="6675" width="1.88671875" style="312" customWidth="1"/>
    <col min="6676" max="6681" width="9.77734375" style="312" customWidth="1"/>
    <col min="6682" max="6682" width="9.77734375" style="312" bestFit="1" customWidth="1"/>
    <col min="6683" max="6683" width="9.44140625" style="312" bestFit="1" customWidth="1"/>
    <col min="6684" max="6691" width="9.77734375" style="312" customWidth="1"/>
    <col min="6692" max="6927" width="8.88671875" style="312"/>
    <col min="6928" max="6929" width="8.88671875" style="312" customWidth="1"/>
    <col min="6930" max="6930" width="14.33203125" style="312" customWidth="1"/>
    <col min="6931" max="6931" width="1.88671875" style="312" customWidth="1"/>
    <col min="6932" max="6937" width="9.77734375" style="312" customWidth="1"/>
    <col min="6938" max="6938" width="9.77734375" style="312" bestFit="1" customWidth="1"/>
    <col min="6939" max="6939" width="9.44140625" style="312" bestFit="1" customWidth="1"/>
    <col min="6940" max="6947" width="9.77734375" style="312" customWidth="1"/>
    <col min="6948" max="7183" width="8.88671875" style="312"/>
    <col min="7184" max="7185" width="8.88671875" style="312" customWidth="1"/>
    <col min="7186" max="7186" width="14.33203125" style="312" customWidth="1"/>
    <col min="7187" max="7187" width="1.88671875" style="312" customWidth="1"/>
    <col min="7188" max="7193" width="9.77734375" style="312" customWidth="1"/>
    <col min="7194" max="7194" width="9.77734375" style="312" bestFit="1" customWidth="1"/>
    <col min="7195" max="7195" width="9.44140625" style="312" bestFit="1" customWidth="1"/>
    <col min="7196" max="7203" width="9.77734375" style="312" customWidth="1"/>
    <col min="7204" max="7439" width="8.88671875" style="312"/>
    <col min="7440" max="7441" width="8.88671875" style="312" customWidth="1"/>
    <col min="7442" max="7442" width="14.33203125" style="312" customWidth="1"/>
    <col min="7443" max="7443" width="1.88671875" style="312" customWidth="1"/>
    <col min="7444" max="7449" width="9.77734375" style="312" customWidth="1"/>
    <col min="7450" max="7450" width="9.77734375" style="312" bestFit="1" customWidth="1"/>
    <col min="7451" max="7451" width="9.44140625" style="312" bestFit="1" customWidth="1"/>
    <col min="7452" max="7459" width="9.77734375" style="312" customWidth="1"/>
    <col min="7460" max="7695" width="8.88671875" style="312"/>
    <col min="7696" max="7697" width="8.88671875" style="312" customWidth="1"/>
    <col min="7698" max="7698" width="14.33203125" style="312" customWidth="1"/>
    <col min="7699" max="7699" width="1.88671875" style="312" customWidth="1"/>
    <col min="7700" max="7705" width="9.77734375" style="312" customWidth="1"/>
    <col min="7706" max="7706" width="9.77734375" style="312" bestFit="1" customWidth="1"/>
    <col min="7707" max="7707" width="9.44140625" style="312" bestFit="1" customWidth="1"/>
    <col min="7708" max="7715" width="9.77734375" style="312" customWidth="1"/>
    <col min="7716" max="7951" width="8.88671875" style="312"/>
    <col min="7952" max="7953" width="8.88671875" style="312" customWidth="1"/>
    <col min="7954" max="7954" width="14.33203125" style="312" customWidth="1"/>
    <col min="7955" max="7955" width="1.88671875" style="312" customWidth="1"/>
    <col min="7956" max="7961" width="9.77734375" style="312" customWidth="1"/>
    <col min="7962" max="7962" width="9.77734375" style="312" bestFit="1" customWidth="1"/>
    <col min="7963" max="7963" width="9.44140625" style="312" bestFit="1" customWidth="1"/>
    <col min="7964" max="7971" width="9.77734375" style="312" customWidth="1"/>
    <col min="7972" max="8207" width="8.88671875" style="312"/>
    <col min="8208" max="8209" width="8.88671875" style="312" customWidth="1"/>
    <col min="8210" max="8210" width="14.33203125" style="312" customWidth="1"/>
    <col min="8211" max="8211" width="1.88671875" style="312" customWidth="1"/>
    <col min="8212" max="8217" width="9.77734375" style="312" customWidth="1"/>
    <col min="8218" max="8218" width="9.77734375" style="312" bestFit="1" customWidth="1"/>
    <col min="8219" max="8219" width="9.44140625" style="312" bestFit="1" customWidth="1"/>
    <col min="8220" max="8227" width="9.77734375" style="312" customWidth="1"/>
    <col min="8228" max="8463" width="8.88671875" style="312"/>
    <col min="8464" max="8465" width="8.88671875" style="312" customWidth="1"/>
    <col min="8466" max="8466" width="14.33203125" style="312" customWidth="1"/>
    <col min="8467" max="8467" width="1.88671875" style="312" customWidth="1"/>
    <col min="8468" max="8473" width="9.77734375" style="312" customWidth="1"/>
    <col min="8474" max="8474" width="9.77734375" style="312" bestFit="1" customWidth="1"/>
    <col min="8475" max="8475" width="9.44140625" style="312" bestFit="1" customWidth="1"/>
    <col min="8476" max="8483" width="9.77734375" style="312" customWidth="1"/>
    <col min="8484" max="8719" width="8.88671875" style="312"/>
    <col min="8720" max="8721" width="8.88671875" style="312" customWidth="1"/>
    <col min="8722" max="8722" width="14.33203125" style="312" customWidth="1"/>
    <col min="8723" max="8723" width="1.88671875" style="312" customWidth="1"/>
    <col min="8724" max="8729" width="9.77734375" style="312" customWidth="1"/>
    <col min="8730" max="8730" width="9.77734375" style="312" bestFit="1" customWidth="1"/>
    <col min="8731" max="8731" width="9.44140625" style="312" bestFit="1" customWidth="1"/>
    <col min="8732" max="8739" width="9.77734375" style="312" customWidth="1"/>
    <col min="8740" max="8975" width="8.88671875" style="312"/>
    <col min="8976" max="8977" width="8.88671875" style="312" customWidth="1"/>
    <col min="8978" max="8978" width="14.33203125" style="312" customWidth="1"/>
    <col min="8979" max="8979" width="1.88671875" style="312" customWidth="1"/>
    <col min="8980" max="8985" width="9.77734375" style="312" customWidth="1"/>
    <col min="8986" max="8986" width="9.77734375" style="312" bestFit="1" customWidth="1"/>
    <col min="8987" max="8987" width="9.44140625" style="312" bestFit="1" customWidth="1"/>
    <col min="8988" max="8995" width="9.77734375" style="312" customWidth="1"/>
    <col min="8996" max="9231" width="8.88671875" style="312"/>
    <col min="9232" max="9233" width="8.88671875" style="312" customWidth="1"/>
    <col min="9234" max="9234" width="14.33203125" style="312" customWidth="1"/>
    <col min="9235" max="9235" width="1.88671875" style="312" customWidth="1"/>
    <col min="9236" max="9241" width="9.77734375" style="312" customWidth="1"/>
    <col min="9242" max="9242" width="9.77734375" style="312" bestFit="1" customWidth="1"/>
    <col min="9243" max="9243" width="9.44140625" style="312" bestFit="1" customWidth="1"/>
    <col min="9244" max="9251" width="9.77734375" style="312" customWidth="1"/>
    <col min="9252" max="9487" width="8.88671875" style="312"/>
    <col min="9488" max="9489" width="8.88671875" style="312" customWidth="1"/>
    <col min="9490" max="9490" width="14.33203125" style="312" customWidth="1"/>
    <col min="9491" max="9491" width="1.88671875" style="312" customWidth="1"/>
    <col min="9492" max="9497" width="9.77734375" style="312" customWidth="1"/>
    <col min="9498" max="9498" width="9.77734375" style="312" bestFit="1" customWidth="1"/>
    <col min="9499" max="9499" width="9.44140625" style="312" bestFit="1" customWidth="1"/>
    <col min="9500" max="9507" width="9.77734375" style="312" customWidth="1"/>
    <col min="9508" max="9743" width="8.88671875" style="312"/>
    <col min="9744" max="9745" width="8.88671875" style="312" customWidth="1"/>
    <col min="9746" max="9746" width="14.33203125" style="312" customWidth="1"/>
    <col min="9747" max="9747" width="1.88671875" style="312" customWidth="1"/>
    <col min="9748" max="9753" width="9.77734375" style="312" customWidth="1"/>
    <col min="9754" max="9754" width="9.77734375" style="312" bestFit="1" customWidth="1"/>
    <col min="9755" max="9755" width="9.44140625" style="312" bestFit="1" customWidth="1"/>
    <col min="9756" max="9763" width="9.77734375" style="312" customWidth="1"/>
    <col min="9764" max="9999" width="8.88671875" style="312"/>
    <col min="10000" max="10001" width="8.88671875" style="312" customWidth="1"/>
    <col min="10002" max="10002" width="14.33203125" style="312" customWidth="1"/>
    <col min="10003" max="10003" width="1.88671875" style="312" customWidth="1"/>
    <col min="10004" max="10009" width="9.77734375" style="312" customWidth="1"/>
    <col min="10010" max="10010" width="9.77734375" style="312" bestFit="1" customWidth="1"/>
    <col min="10011" max="10011" width="9.44140625" style="312" bestFit="1" customWidth="1"/>
    <col min="10012" max="10019" width="9.77734375" style="312" customWidth="1"/>
    <col min="10020" max="10255" width="8.88671875" style="312"/>
    <col min="10256" max="10257" width="8.88671875" style="312" customWidth="1"/>
    <col min="10258" max="10258" width="14.33203125" style="312" customWidth="1"/>
    <col min="10259" max="10259" width="1.88671875" style="312" customWidth="1"/>
    <col min="10260" max="10265" width="9.77734375" style="312" customWidth="1"/>
    <col min="10266" max="10266" width="9.77734375" style="312" bestFit="1" customWidth="1"/>
    <col min="10267" max="10267" width="9.44140625" style="312" bestFit="1" customWidth="1"/>
    <col min="10268" max="10275" width="9.77734375" style="312" customWidth="1"/>
    <col min="10276" max="10511" width="8.88671875" style="312"/>
    <col min="10512" max="10513" width="8.88671875" style="312" customWidth="1"/>
    <col min="10514" max="10514" width="14.33203125" style="312" customWidth="1"/>
    <col min="10515" max="10515" width="1.88671875" style="312" customWidth="1"/>
    <col min="10516" max="10521" width="9.77734375" style="312" customWidth="1"/>
    <col min="10522" max="10522" width="9.77734375" style="312" bestFit="1" customWidth="1"/>
    <col min="10523" max="10523" width="9.44140625" style="312" bestFit="1" customWidth="1"/>
    <col min="10524" max="10531" width="9.77734375" style="312" customWidth="1"/>
    <col min="10532" max="10767" width="8.88671875" style="312"/>
    <col min="10768" max="10769" width="8.88671875" style="312" customWidth="1"/>
    <col min="10770" max="10770" width="14.33203125" style="312" customWidth="1"/>
    <col min="10771" max="10771" width="1.88671875" style="312" customWidth="1"/>
    <col min="10772" max="10777" width="9.77734375" style="312" customWidth="1"/>
    <col min="10778" max="10778" width="9.77734375" style="312" bestFit="1" customWidth="1"/>
    <col min="10779" max="10779" width="9.44140625" style="312" bestFit="1" customWidth="1"/>
    <col min="10780" max="10787" width="9.77734375" style="312" customWidth="1"/>
    <col min="10788" max="11023" width="8.88671875" style="312"/>
    <col min="11024" max="11025" width="8.88671875" style="312" customWidth="1"/>
    <col min="11026" max="11026" width="14.33203125" style="312" customWidth="1"/>
    <col min="11027" max="11027" width="1.88671875" style="312" customWidth="1"/>
    <col min="11028" max="11033" width="9.77734375" style="312" customWidth="1"/>
    <col min="11034" max="11034" width="9.77734375" style="312" bestFit="1" customWidth="1"/>
    <col min="11035" max="11035" width="9.44140625" style="312" bestFit="1" customWidth="1"/>
    <col min="11036" max="11043" width="9.77734375" style="312" customWidth="1"/>
    <col min="11044" max="11279" width="8.88671875" style="312"/>
    <col min="11280" max="11281" width="8.88671875" style="312" customWidth="1"/>
    <col min="11282" max="11282" width="14.33203125" style="312" customWidth="1"/>
    <col min="11283" max="11283" width="1.88671875" style="312" customWidth="1"/>
    <col min="11284" max="11289" width="9.77734375" style="312" customWidth="1"/>
    <col min="11290" max="11290" width="9.77734375" style="312" bestFit="1" customWidth="1"/>
    <col min="11291" max="11291" width="9.44140625" style="312" bestFit="1" customWidth="1"/>
    <col min="11292" max="11299" width="9.77734375" style="312" customWidth="1"/>
    <col min="11300" max="11535" width="8.88671875" style="312"/>
    <col min="11536" max="11537" width="8.88671875" style="312" customWidth="1"/>
    <col min="11538" max="11538" width="14.33203125" style="312" customWidth="1"/>
    <col min="11539" max="11539" width="1.88671875" style="312" customWidth="1"/>
    <col min="11540" max="11545" width="9.77734375" style="312" customWidth="1"/>
    <col min="11546" max="11546" width="9.77734375" style="312" bestFit="1" customWidth="1"/>
    <col min="11547" max="11547" width="9.44140625" style="312" bestFit="1" customWidth="1"/>
    <col min="11548" max="11555" width="9.77734375" style="312" customWidth="1"/>
    <col min="11556" max="11791" width="8.88671875" style="312"/>
    <col min="11792" max="11793" width="8.88671875" style="312" customWidth="1"/>
    <col min="11794" max="11794" width="14.33203125" style="312" customWidth="1"/>
    <col min="11795" max="11795" width="1.88671875" style="312" customWidth="1"/>
    <col min="11796" max="11801" width="9.77734375" style="312" customWidth="1"/>
    <col min="11802" max="11802" width="9.77734375" style="312" bestFit="1" customWidth="1"/>
    <col min="11803" max="11803" width="9.44140625" style="312" bestFit="1" customWidth="1"/>
    <col min="11804" max="11811" width="9.77734375" style="312" customWidth="1"/>
    <col min="11812" max="12047" width="8.88671875" style="312"/>
    <col min="12048" max="12049" width="8.88671875" style="312" customWidth="1"/>
    <col min="12050" max="12050" width="14.33203125" style="312" customWidth="1"/>
    <col min="12051" max="12051" width="1.88671875" style="312" customWidth="1"/>
    <col min="12052" max="12057" width="9.77734375" style="312" customWidth="1"/>
    <col min="12058" max="12058" width="9.77734375" style="312" bestFit="1" customWidth="1"/>
    <col min="12059" max="12059" width="9.44140625" style="312" bestFit="1" customWidth="1"/>
    <col min="12060" max="12067" width="9.77734375" style="312" customWidth="1"/>
    <col min="12068" max="12303" width="8.88671875" style="312"/>
    <col min="12304" max="12305" width="8.88671875" style="312" customWidth="1"/>
    <col min="12306" max="12306" width="14.33203125" style="312" customWidth="1"/>
    <col min="12307" max="12307" width="1.88671875" style="312" customWidth="1"/>
    <col min="12308" max="12313" width="9.77734375" style="312" customWidth="1"/>
    <col min="12314" max="12314" width="9.77734375" style="312" bestFit="1" customWidth="1"/>
    <col min="12315" max="12315" width="9.44140625" style="312" bestFit="1" customWidth="1"/>
    <col min="12316" max="12323" width="9.77734375" style="312" customWidth="1"/>
    <col min="12324" max="12559" width="8.88671875" style="312"/>
    <col min="12560" max="12561" width="8.88671875" style="312" customWidth="1"/>
    <col min="12562" max="12562" width="14.33203125" style="312" customWidth="1"/>
    <col min="12563" max="12563" width="1.88671875" style="312" customWidth="1"/>
    <col min="12564" max="12569" width="9.77734375" style="312" customWidth="1"/>
    <col min="12570" max="12570" width="9.77734375" style="312" bestFit="1" customWidth="1"/>
    <col min="12571" max="12571" width="9.44140625" style="312" bestFit="1" customWidth="1"/>
    <col min="12572" max="12579" width="9.77734375" style="312" customWidth="1"/>
    <col min="12580" max="12815" width="8.88671875" style="312"/>
    <col min="12816" max="12817" width="8.88671875" style="312" customWidth="1"/>
    <col min="12818" max="12818" width="14.33203125" style="312" customWidth="1"/>
    <col min="12819" max="12819" width="1.88671875" style="312" customWidth="1"/>
    <col min="12820" max="12825" width="9.77734375" style="312" customWidth="1"/>
    <col min="12826" max="12826" width="9.77734375" style="312" bestFit="1" customWidth="1"/>
    <col min="12827" max="12827" width="9.44140625" style="312" bestFit="1" customWidth="1"/>
    <col min="12828" max="12835" width="9.77734375" style="312" customWidth="1"/>
    <col min="12836" max="13071" width="8.88671875" style="312"/>
    <col min="13072" max="13073" width="8.88671875" style="312" customWidth="1"/>
    <col min="13074" max="13074" width="14.33203125" style="312" customWidth="1"/>
    <col min="13075" max="13075" width="1.88671875" style="312" customWidth="1"/>
    <col min="13076" max="13081" width="9.77734375" style="312" customWidth="1"/>
    <col min="13082" max="13082" width="9.77734375" style="312" bestFit="1" customWidth="1"/>
    <col min="13083" max="13083" width="9.44140625" style="312" bestFit="1" customWidth="1"/>
    <col min="13084" max="13091" width="9.77734375" style="312" customWidth="1"/>
    <col min="13092" max="13327" width="8.88671875" style="312"/>
    <col min="13328" max="13329" width="8.88671875" style="312" customWidth="1"/>
    <col min="13330" max="13330" width="14.33203125" style="312" customWidth="1"/>
    <col min="13331" max="13331" width="1.88671875" style="312" customWidth="1"/>
    <col min="13332" max="13337" width="9.77734375" style="312" customWidth="1"/>
    <col min="13338" max="13338" width="9.77734375" style="312" bestFit="1" customWidth="1"/>
    <col min="13339" max="13339" width="9.44140625" style="312" bestFit="1" customWidth="1"/>
    <col min="13340" max="13347" width="9.77734375" style="312" customWidth="1"/>
    <col min="13348" max="13583" width="8.88671875" style="312"/>
    <col min="13584" max="13585" width="8.88671875" style="312" customWidth="1"/>
    <col min="13586" max="13586" width="14.33203125" style="312" customWidth="1"/>
    <col min="13587" max="13587" width="1.88671875" style="312" customWidth="1"/>
    <col min="13588" max="13593" width="9.77734375" style="312" customWidth="1"/>
    <col min="13594" max="13594" width="9.77734375" style="312" bestFit="1" customWidth="1"/>
    <col min="13595" max="13595" width="9.44140625" style="312" bestFit="1" customWidth="1"/>
    <col min="13596" max="13603" width="9.77734375" style="312" customWidth="1"/>
    <col min="13604" max="13839" width="8.88671875" style="312"/>
    <col min="13840" max="13841" width="8.88671875" style="312" customWidth="1"/>
    <col min="13842" max="13842" width="14.33203125" style="312" customWidth="1"/>
    <col min="13843" max="13843" width="1.88671875" style="312" customWidth="1"/>
    <col min="13844" max="13849" width="9.77734375" style="312" customWidth="1"/>
    <col min="13850" max="13850" width="9.77734375" style="312" bestFit="1" customWidth="1"/>
    <col min="13851" max="13851" width="9.44140625" style="312" bestFit="1" customWidth="1"/>
    <col min="13852" max="13859" width="9.77734375" style="312" customWidth="1"/>
    <col min="13860" max="14095" width="8.88671875" style="312"/>
    <col min="14096" max="14097" width="8.88671875" style="312" customWidth="1"/>
    <col min="14098" max="14098" width="14.33203125" style="312" customWidth="1"/>
    <col min="14099" max="14099" width="1.88671875" style="312" customWidth="1"/>
    <col min="14100" max="14105" width="9.77734375" style="312" customWidth="1"/>
    <col min="14106" max="14106" width="9.77734375" style="312" bestFit="1" customWidth="1"/>
    <col min="14107" max="14107" width="9.44140625" style="312" bestFit="1" customWidth="1"/>
    <col min="14108" max="14115" width="9.77734375" style="312" customWidth="1"/>
    <col min="14116" max="14351" width="8.88671875" style="312"/>
    <col min="14352" max="14353" width="8.88671875" style="312" customWidth="1"/>
    <col min="14354" max="14354" width="14.33203125" style="312" customWidth="1"/>
    <col min="14355" max="14355" width="1.88671875" style="312" customWidth="1"/>
    <col min="14356" max="14361" width="9.77734375" style="312" customWidth="1"/>
    <col min="14362" max="14362" width="9.77734375" style="312" bestFit="1" customWidth="1"/>
    <col min="14363" max="14363" width="9.44140625" style="312" bestFit="1" customWidth="1"/>
    <col min="14364" max="14371" width="9.77734375" style="312" customWidth="1"/>
    <col min="14372" max="14607" width="8.88671875" style="312"/>
    <col min="14608" max="14609" width="8.88671875" style="312" customWidth="1"/>
    <col min="14610" max="14610" width="14.33203125" style="312" customWidth="1"/>
    <col min="14611" max="14611" width="1.88671875" style="312" customWidth="1"/>
    <col min="14612" max="14617" width="9.77734375" style="312" customWidth="1"/>
    <col min="14618" max="14618" width="9.77734375" style="312" bestFit="1" customWidth="1"/>
    <col min="14619" max="14619" width="9.44140625" style="312" bestFit="1" customWidth="1"/>
    <col min="14620" max="14627" width="9.77734375" style="312" customWidth="1"/>
    <col min="14628" max="14863" width="8.88671875" style="312"/>
    <col min="14864" max="14865" width="8.88671875" style="312" customWidth="1"/>
    <col min="14866" max="14866" width="14.33203125" style="312" customWidth="1"/>
    <col min="14867" max="14867" width="1.88671875" style="312" customWidth="1"/>
    <col min="14868" max="14873" width="9.77734375" style="312" customWidth="1"/>
    <col min="14874" max="14874" width="9.77734375" style="312" bestFit="1" customWidth="1"/>
    <col min="14875" max="14875" width="9.44140625" style="312" bestFit="1" customWidth="1"/>
    <col min="14876" max="14883" width="9.77734375" style="312" customWidth="1"/>
    <col min="14884" max="15119" width="8.88671875" style="312"/>
    <col min="15120" max="15121" width="8.88671875" style="312" customWidth="1"/>
    <col min="15122" max="15122" width="14.33203125" style="312" customWidth="1"/>
    <col min="15123" max="15123" width="1.88671875" style="312" customWidth="1"/>
    <col min="15124" max="15129" width="9.77734375" style="312" customWidth="1"/>
    <col min="15130" max="15130" width="9.77734375" style="312" bestFit="1" customWidth="1"/>
    <col min="15131" max="15131" width="9.44140625" style="312" bestFit="1" customWidth="1"/>
    <col min="15132" max="15139" width="9.77734375" style="312" customWidth="1"/>
    <col min="15140" max="15375" width="8.88671875" style="312"/>
    <col min="15376" max="15377" width="8.88671875" style="312" customWidth="1"/>
    <col min="15378" max="15378" width="14.33203125" style="312" customWidth="1"/>
    <col min="15379" max="15379" width="1.88671875" style="312" customWidth="1"/>
    <col min="15380" max="15385" width="9.77734375" style="312" customWidth="1"/>
    <col min="15386" max="15386" width="9.77734375" style="312" bestFit="1" customWidth="1"/>
    <col min="15387" max="15387" width="9.44140625" style="312" bestFit="1" customWidth="1"/>
    <col min="15388" max="15395" width="9.77734375" style="312" customWidth="1"/>
    <col min="15396" max="15631" width="8.88671875" style="312"/>
    <col min="15632" max="15633" width="8.88671875" style="312" customWidth="1"/>
    <col min="15634" max="15634" width="14.33203125" style="312" customWidth="1"/>
    <col min="15635" max="15635" width="1.88671875" style="312" customWidth="1"/>
    <col min="15636" max="15641" width="9.77734375" style="312" customWidth="1"/>
    <col min="15642" max="15642" width="9.77734375" style="312" bestFit="1" customWidth="1"/>
    <col min="15643" max="15643" width="9.44140625" style="312" bestFit="1" customWidth="1"/>
    <col min="15644" max="15651" width="9.77734375" style="312" customWidth="1"/>
    <col min="15652" max="15887" width="8.88671875" style="312"/>
    <col min="15888" max="15889" width="8.88671875" style="312" customWidth="1"/>
    <col min="15890" max="15890" width="14.33203125" style="312" customWidth="1"/>
    <col min="15891" max="15891" width="1.88671875" style="312" customWidth="1"/>
    <col min="15892" max="15897" width="9.77734375" style="312" customWidth="1"/>
    <col min="15898" max="15898" width="9.77734375" style="312" bestFit="1" customWidth="1"/>
    <col min="15899" max="15899" width="9.44140625" style="312" bestFit="1" customWidth="1"/>
    <col min="15900" max="15907" width="9.77734375" style="312" customWidth="1"/>
    <col min="15908" max="16143" width="8.88671875" style="312"/>
    <col min="16144" max="16145" width="8.88671875" style="312" customWidth="1"/>
    <col min="16146" max="16146" width="14.33203125" style="312" customWidth="1"/>
    <col min="16147" max="16147" width="1.88671875" style="312" customWidth="1"/>
    <col min="16148" max="16153" width="9.77734375" style="312" customWidth="1"/>
    <col min="16154" max="16154" width="9.77734375" style="312" bestFit="1" customWidth="1"/>
    <col min="16155" max="16155" width="9.44140625" style="312" bestFit="1" customWidth="1"/>
    <col min="16156" max="16163" width="9.77734375" style="312" customWidth="1"/>
    <col min="16164" max="16384" width="8.88671875" style="312"/>
  </cols>
  <sheetData>
    <row r="1" spans="1:58" ht="36" customHeight="1">
      <c r="A1" s="2616" t="s">
        <v>954</v>
      </c>
      <c r="B1" s="2616"/>
      <c r="C1" s="2616"/>
      <c r="D1" s="2616"/>
      <c r="E1" s="2616"/>
      <c r="F1" s="2616"/>
      <c r="G1" s="2616"/>
      <c r="H1" s="2616"/>
      <c r="I1" s="2616"/>
      <c r="J1" s="2616"/>
      <c r="K1" s="2616"/>
      <c r="L1" s="2616"/>
      <c r="M1" s="2616"/>
      <c r="N1" s="2616"/>
      <c r="O1" s="2616"/>
      <c r="P1" s="541"/>
      <c r="Q1" s="541"/>
      <c r="R1" s="541"/>
      <c r="S1" s="541"/>
      <c r="T1" s="513"/>
      <c r="U1" s="513"/>
      <c r="V1" s="513"/>
      <c r="W1" s="513"/>
      <c r="X1" s="513"/>
      <c r="Y1" s="513"/>
      <c r="Z1" s="513"/>
      <c r="AA1" s="513"/>
      <c r="AB1" s="513"/>
      <c r="AC1" s="513"/>
      <c r="AD1" s="513"/>
      <c r="AE1" s="513"/>
      <c r="AF1" s="513"/>
      <c r="AG1" s="513"/>
      <c r="AH1" s="513"/>
      <c r="AI1" s="513"/>
    </row>
    <row r="2" spans="1:58" ht="12" customHeight="1" thickBot="1"/>
    <row r="3" spans="1:58" s="515" customFormat="1" ht="17.25" customHeight="1">
      <c r="D3" s="2319">
        <v>2017</v>
      </c>
      <c r="E3" s="2320"/>
      <c r="F3" s="2320"/>
      <c r="G3" s="2320"/>
      <c r="H3" s="2320"/>
      <c r="I3" s="2320"/>
      <c r="J3" s="2320"/>
      <c r="K3" s="2321"/>
      <c r="L3" s="2319">
        <v>2016</v>
      </c>
      <c r="M3" s="2320"/>
      <c r="N3" s="2320"/>
      <c r="O3" s="2321"/>
      <c r="T3" s="542"/>
      <c r="U3" s="542"/>
      <c r="V3" s="542"/>
      <c r="W3" s="542"/>
      <c r="X3" s="542"/>
      <c r="Y3" s="542"/>
      <c r="Z3" s="542"/>
      <c r="AA3" s="542"/>
      <c r="AB3" s="542"/>
      <c r="AC3" s="542"/>
      <c r="AD3" s="542"/>
      <c r="AE3" s="542"/>
      <c r="AF3" s="542"/>
      <c r="AG3" s="542"/>
      <c r="AH3" s="542"/>
      <c r="AI3" s="542"/>
      <c r="AJ3" s="2607"/>
      <c r="AK3" s="2607"/>
      <c r="AL3" s="2607"/>
      <c r="AM3" s="2607"/>
      <c r="AN3" s="2607"/>
      <c r="AO3" s="2607"/>
      <c r="AP3" s="2607"/>
      <c r="AQ3" s="2607"/>
      <c r="AR3" s="517"/>
      <c r="AS3" s="517"/>
      <c r="AT3" s="517"/>
      <c r="AU3" s="517"/>
      <c r="AV3" s="517"/>
      <c r="AW3" s="517"/>
      <c r="AX3" s="517"/>
    </row>
    <row r="4" spans="1:58" ht="17.25" customHeight="1" thickBot="1">
      <c r="A4" s="514"/>
      <c r="B4" s="514"/>
      <c r="C4" s="514"/>
      <c r="D4" s="2613" t="s">
        <v>3</v>
      </c>
      <c r="E4" s="2614"/>
      <c r="F4" s="2614"/>
      <c r="G4" s="2615"/>
      <c r="H4" s="2613" t="s">
        <v>4</v>
      </c>
      <c r="I4" s="2614"/>
      <c r="J4" s="2614"/>
      <c r="K4" s="2615"/>
      <c r="L4" s="2613" t="s">
        <v>1</v>
      </c>
      <c r="M4" s="2614"/>
      <c r="N4" s="2614"/>
      <c r="O4" s="2615"/>
      <c r="T4" s="693"/>
      <c r="U4" s="693"/>
      <c r="V4" s="693"/>
      <c r="W4" s="693"/>
      <c r="X4" s="693"/>
      <c r="Y4" s="693"/>
      <c r="Z4" s="693"/>
      <c r="AA4" s="693"/>
      <c r="AB4" s="2581"/>
      <c r="AC4" s="2581"/>
      <c r="AD4" s="2581"/>
      <c r="AE4" s="2581"/>
      <c r="AF4" s="2581"/>
      <c r="AG4" s="2581"/>
      <c r="AH4" s="2581"/>
      <c r="AI4" s="2581"/>
      <c r="AJ4" s="2581"/>
      <c r="AK4" s="2581"/>
      <c r="AL4" s="2581"/>
      <c r="AM4" s="2581"/>
      <c r="AN4" s="2581"/>
      <c r="AO4" s="2581"/>
      <c r="AP4" s="2581"/>
      <c r="AQ4" s="2581"/>
      <c r="AR4" s="2581"/>
      <c r="AS4" s="2581"/>
      <c r="AT4" s="2581"/>
      <c r="AU4" s="2581"/>
      <c r="AV4" s="310"/>
      <c r="AW4" s="310"/>
      <c r="AX4" s="310"/>
      <c r="AY4" s="310"/>
      <c r="AZ4" s="310"/>
      <c r="BA4" s="310"/>
      <c r="BB4" s="310"/>
    </row>
    <row r="5" spans="1:58" ht="20.100000000000001" customHeight="1" thickBot="1">
      <c r="A5" s="2621"/>
      <c r="B5" s="2621"/>
      <c r="C5" s="2621"/>
      <c r="D5" s="2619" t="s">
        <v>880</v>
      </c>
      <c r="E5" s="2620"/>
      <c r="F5" s="2617" t="s">
        <v>68</v>
      </c>
      <c r="G5" s="2618"/>
      <c r="H5" s="2619" t="s">
        <v>880</v>
      </c>
      <c r="I5" s="2620"/>
      <c r="J5" s="2617" t="s">
        <v>68</v>
      </c>
      <c r="K5" s="2618"/>
      <c r="L5" s="2619" t="s">
        <v>880</v>
      </c>
      <c r="M5" s="2620"/>
      <c r="N5" s="2617" t="s">
        <v>68</v>
      </c>
      <c r="O5" s="2618"/>
      <c r="T5" s="696"/>
      <c r="U5" s="696"/>
      <c r="V5" s="696"/>
      <c r="W5" s="696"/>
      <c r="X5" s="696"/>
      <c r="Y5" s="696"/>
      <c r="Z5" s="697"/>
      <c r="AA5" s="697"/>
      <c r="AB5" s="2606"/>
      <c r="AC5" s="2606"/>
      <c r="AD5" s="2627"/>
      <c r="AE5" s="2627"/>
      <c r="AF5" s="2606"/>
      <c r="AG5" s="2606"/>
      <c r="AH5" s="2627"/>
      <c r="AI5" s="2627"/>
      <c r="AJ5" s="2606"/>
      <c r="AK5" s="2606"/>
      <c r="AL5" s="2628"/>
      <c r="AM5" s="2628"/>
      <c r="AN5" s="2606"/>
      <c r="AO5" s="2606"/>
      <c r="AP5" s="2627"/>
      <c r="AQ5" s="2627"/>
      <c r="AR5" s="2606"/>
      <c r="AS5" s="2606"/>
      <c r="AT5" s="2627"/>
      <c r="AU5" s="2627"/>
      <c r="AV5" s="310"/>
      <c r="AW5" s="310"/>
      <c r="AX5" s="310"/>
      <c r="AY5" s="310"/>
      <c r="AZ5" s="310"/>
      <c r="BA5" s="310"/>
      <c r="BB5" s="310"/>
    </row>
    <row r="6" spans="1:58" ht="35.1" customHeight="1" thickBot="1">
      <c r="A6" s="2622" t="s">
        <v>172</v>
      </c>
      <c r="B6" s="2622"/>
      <c r="C6" s="2623"/>
      <c r="D6" s="1906" t="s">
        <v>101</v>
      </c>
      <c r="E6" s="1907" t="s">
        <v>102</v>
      </c>
      <c r="F6" s="1908" t="s">
        <v>101</v>
      </c>
      <c r="G6" s="1909" t="s">
        <v>102</v>
      </c>
      <c r="H6" s="1906" t="s">
        <v>101</v>
      </c>
      <c r="I6" s="1907" t="s">
        <v>102</v>
      </c>
      <c r="J6" s="1908" t="s">
        <v>101</v>
      </c>
      <c r="K6" s="1909" t="s">
        <v>102</v>
      </c>
      <c r="L6" s="1906" t="s">
        <v>101</v>
      </c>
      <c r="M6" s="1907" t="s">
        <v>102</v>
      </c>
      <c r="N6" s="1908" t="s">
        <v>101</v>
      </c>
      <c r="O6" s="1909" t="s">
        <v>102</v>
      </c>
      <c r="T6" s="657"/>
      <c r="U6" s="657"/>
      <c r="V6" s="657"/>
      <c r="W6" s="657"/>
      <c r="X6" s="657"/>
      <c r="Y6" s="657"/>
      <c r="Z6" s="657"/>
      <c r="AA6" s="657"/>
      <c r="AB6" s="657"/>
      <c r="AC6" s="657"/>
      <c r="AD6" s="657"/>
      <c r="AE6" s="657"/>
      <c r="AF6" s="657"/>
      <c r="AG6" s="657"/>
      <c r="AH6" s="657"/>
      <c r="AI6" s="657"/>
      <c r="AJ6" s="657"/>
      <c r="AK6" s="657"/>
      <c r="AL6" s="657"/>
      <c r="AM6" s="657"/>
      <c r="AN6" s="657"/>
      <c r="AO6" s="657"/>
      <c r="AP6" s="657"/>
      <c r="AQ6" s="657"/>
      <c r="AR6" s="657"/>
      <c r="AS6" s="657"/>
      <c r="AT6" s="657"/>
      <c r="AU6" s="657"/>
      <c r="AV6" s="310"/>
      <c r="AW6" s="310"/>
      <c r="AX6" s="310"/>
      <c r="AY6" s="310"/>
      <c r="AZ6" s="310"/>
      <c r="BA6" s="310"/>
      <c r="BB6" s="310"/>
    </row>
    <row r="7" spans="1:58" ht="17.25" customHeight="1">
      <c r="A7" s="681" t="s">
        <v>103</v>
      </c>
      <c r="B7" s="323"/>
      <c r="C7" s="323"/>
      <c r="D7" s="698"/>
      <c r="E7" s="699"/>
      <c r="F7" s="700"/>
      <c r="G7" s="701"/>
      <c r="H7" s="698"/>
      <c r="I7" s="699"/>
      <c r="J7" s="700"/>
      <c r="K7" s="701"/>
      <c r="L7" s="698"/>
      <c r="M7" s="699"/>
      <c r="N7" s="700"/>
      <c r="O7" s="701"/>
      <c r="T7" s="702"/>
      <c r="U7" s="702"/>
      <c r="V7" s="702"/>
      <c r="W7" s="702"/>
      <c r="X7" s="702"/>
      <c r="Y7" s="702"/>
      <c r="Z7" s="702"/>
      <c r="AA7" s="702"/>
      <c r="AB7" s="702"/>
      <c r="AC7" s="702"/>
      <c r="AD7" s="702"/>
      <c r="AE7" s="702"/>
      <c r="AF7" s="702"/>
      <c r="AG7" s="702"/>
      <c r="AH7" s="702"/>
      <c r="AI7" s="702"/>
      <c r="AJ7" s="702"/>
      <c r="AK7" s="702"/>
      <c r="AL7" s="702"/>
      <c r="AM7" s="702"/>
      <c r="AN7" s="702"/>
      <c r="AO7" s="702"/>
      <c r="AP7" s="702"/>
      <c r="AQ7" s="702"/>
      <c r="AR7" s="702"/>
      <c r="AS7" s="702"/>
      <c r="AT7" s="702"/>
      <c r="AU7" s="702"/>
      <c r="AV7" s="310"/>
      <c r="AW7" s="310"/>
      <c r="AX7" s="310"/>
      <c r="AY7" s="310"/>
      <c r="AZ7" s="310"/>
      <c r="BA7" s="310"/>
      <c r="BB7" s="310"/>
    </row>
    <row r="8" spans="1:58" ht="17.25" customHeight="1">
      <c r="A8" s="681" t="s">
        <v>104</v>
      </c>
      <c r="B8" s="323"/>
      <c r="C8" s="323"/>
      <c r="D8" s="1241">
        <v>132</v>
      </c>
      <c r="E8" s="1212">
        <v>20</v>
      </c>
      <c r="F8" s="1162">
        <v>2419</v>
      </c>
      <c r="G8" s="1242">
        <v>2127</v>
      </c>
      <c r="H8" s="1241">
        <v>125</v>
      </c>
      <c r="I8" s="1212">
        <v>20</v>
      </c>
      <c r="J8" s="1162">
        <v>1402</v>
      </c>
      <c r="K8" s="1242">
        <v>966</v>
      </c>
      <c r="L8" s="1241">
        <v>60</v>
      </c>
      <c r="M8" s="1212">
        <v>20</v>
      </c>
      <c r="N8" s="1162">
        <v>1188</v>
      </c>
      <c r="O8" s="1242">
        <v>627</v>
      </c>
      <c r="T8" s="548"/>
      <c r="U8" s="548"/>
      <c r="V8" s="548"/>
      <c r="W8" s="548"/>
      <c r="X8" s="548"/>
      <c r="Y8" s="548"/>
      <c r="Z8" s="548"/>
      <c r="AA8" s="548"/>
      <c r="AB8" s="548"/>
      <c r="AC8" s="548"/>
      <c r="AD8" s="548"/>
      <c r="AE8" s="548"/>
      <c r="AF8" s="548"/>
      <c r="AG8" s="548"/>
      <c r="AH8" s="548"/>
      <c r="AI8" s="548"/>
      <c r="AJ8" s="548"/>
      <c r="AK8" s="548"/>
      <c r="AL8" s="548"/>
      <c r="AM8" s="548"/>
      <c r="AN8" s="548"/>
      <c r="AO8" s="548"/>
      <c r="AP8" s="548"/>
      <c r="AQ8" s="548"/>
      <c r="AR8" s="548"/>
      <c r="AS8" s="548"/>
      <c r="AT8" s="548"/>
      <c r="AU8" s="548"/>
      <c r="AV8" s="310"/>
      <c r="AW8" s="310"/>
      <c r="AX8" s="310"/>
      <c r="AY8" s="310"/>
      <c r="AZ8" s="310"/>
      <c r="BA8" s="310"/>
      <c r="BB8" s="310"/>
    </row>
    <row r="9" spans="1:58" ht="17.25" customHeight="1">
      <c r="A9" s="681" t="s">
        <v>105</v>
      </c>
      <c r="B9" s="323"/>
      <c r="C9" s="323"/>
      <c r="D9" s="1211">
        <v>0</v>
      </c>
      <c r="E9" s="1212">
        <v>0</v>
      </c>
      <c r="F9" s="1212">
        <v>0</v>
      </c>
      <c r="G9" s="1242">
        <v>0</v>
      </c>
      <c r="H9" s="1211">
        <v>0</v>
      </c>
      <c r="I9" s="1212">
        <v>0</v>
      </c>
      <c r="J9" s="1212">
        <v>0</v>
      </c>
      <c r="K9" s="1242">
        <v>0</v>
      </c>
      <c r="L9" s="1211">
        <v>0</v>
      </c>
      <c r="M9" s="1212">
        <v>0</v>
      </c>
      <c r="N9" s="1212">
        <v>0</v>
      </c>
      <c r="O9" s="1242">
        <v>0</v>
      </c>
      <c r="T9" s="664"/>
      <c r="U9" s="664"/>
      <c r="V9" s="664"/>
      <c r="W9" s="664"/>
      <c r="X9" s="664"/>
      <c r="Y9" s="664"/>
      <c r="Z9" s="548"/>
      <c r="AA9" s="548"/>
      <c r="AB9" s="664"/>
      <c r="AC9" s="664"/>
      <c r="AD9" s="548"/>
      <c r="AE9" s="548"/>
      <c r="AF9" s="664"/>
      <c r="AG9" s="664"/>
      <c r="AH9" s="548"/>
      <c r="AI9" s="548"/>
      <c r="AJ9" s="548"/>
      <c r="AK9" s="548"/>
      <c r="AL9" s="548"/>
      <c r="AM9" s="548"/>
      <c r="AN9" s="548"/>
      <c r="AO9" s="548"/>
      <c r="AP9" s="548"/>
      <c r="AQ9" s="548"/>
      <c r="AR9" s="548"/>
      <c r="AS9" s="548"/>
      <c r="AT9" s="548"/>
      <c r="AU9" s="548"/>
      <c r="AV9" s="310"/>
      <c r="AW9" s="310"/>
      <c r="AX9" s="310"/>
      <c r="AY9" s="310"/>
      <c r="AZ9" s="310"/>
      <c r="BA9" s="310"/>
      <c r="BB9" s="310"/>
    </row>
    <row r="10" spans="1:58" ht="17.25" customHeight="1">
      <c r="A10" s="681" t="s">
        <v>106</v>
      </c>
      <c r="B10" s="323"/>
      <c r="C10" s="323"/>
      <c r="D10" s="1211">
        <v>0</v>
      </c>
      <c r="E10" s="1243">
        <v>0</v>
      </c>
      <c r="F10" s="1243">
        <v>217</v>
      </c>
      <c r="G10" s="1242">
        <v>0</v>
      </c>
      <c r="H10" s="1211">
        <v>0</v>
      </c>
      <c r="I10" s="1243">
        <v>0</v>
      </c>
      <c r="J10" s="1243">
        <v>216</v>
      </c>
      <c r="K10" s="1242">
        <v>0</v>
      </c>
      <c r="L10" s="1211">
        <v>0</v>
      </c>
      <c r="M10" s="1243">
        <v>0</v>
      </c>
      <c r="N10" s="1243">
        <v>217</v>
      </c>
      <c r="O10" s="1242">
        <v>0</v>
      </c>
      <c r="T10" s="664"/>
      <c r="U10" s="664"/>
      <c r="V10" s="664"/>
      <c r="W10" s="664"/>
      <c r="X10" s="664"/>
      <c r="Y10" s="664"/>
      <c r="Z10" s="548"/>
      <c r="AA10" s="548"/>
      <c r="AB10" s="664"/>
      <c r="AC10" s="664"/>
      <c r="AD10" s="548"/>
      <c r="AE10" s="548"/>
      <c r="AF10" s="664"/>
      <c r="AG10" s="664"/>
      <c r="AH10" s="548"/>
      <c r="AI10" s="548"/>
      <c r="AJ10" s="548"/>
      <c r="AK10" s="548"/>
      <c r="AL10" s="548"/>
      <c r="AM10" s="548"/>
      <c r="AN10" s="548"/>
      <c r="AO10" s="548"/>
      <c r="AP10" s="548"/>
      <c r="AQ10" s="548"/>
      <c r="AR10" s="548"/>
      <c r="AS10" s="548"/>
      <c r="AT10" s="548"/>
      <c r="AU10" s="548"/>
      <c r="AV10" s="310"/>
      <c r="AW10" s="310"/>
      <c r="AX10" s="310"/>
      <c r="AY10" s="310"/>
      <c r="AZ10" s="310"/>
      <c r="BA10" s="310"/>
      <c r="BB10" s="310"/>
    </row>
    <row r="11" spans="1:58" ht="17.25" customHeight="1" thickBot="1">
      <c r="A11" s="703" t="s">
        <v>728</v>
      </c>
      <c r="B11" s="692"/>
      <c r="C11" s="692"/>
      <c r="D11" s="1244">
        <v>0</v>
      </c>
      <c r="E11" s="1245">
        <v>0</v>
      </c>
      <c r="F11" s="1245">
        <v>0</v>
      </c>
      <c r="G11" s="1246">
        <v>0</v>
      </c>
      <c r="H11" s="1244">
        <v>0</v>
      </c>
      <c r="I11" s="1245">
        <v>0</v>
      </c>
      <c r="J11" s="1245">
        <v>0</v>
      </c>
      <c r="K11" s="1246">
        <v>0</v>
      </c>
      <c r="L11" s="1244">
        <v>0</v>
      </c>
      <c r="M11" s="1245">
        <v>0</v>
      </c>
      <c r="N11" s="1245">
        <v>27</v>
      </c>
      <c r="O11" s="1246">
        <v>27</v>
      </c>
      <c r="T11" s="664"/>
      <c r="U11" s="664"/>
      <c r="V11" s="664"/>
      <c r="W11" s="664"/>
      <c r="X11" s="664"/>
      <c r="Y11" s="664"/>
      <c r="Z11" s="548"/>
      <c r="AA11" s="548"/>
      <c r="AB11" s="664"/>
      <c r="AC11" s="664"/>
      <c r="AD11" s="548"/>
      <c r="AE11" s="548"/>
      <c r="AF11" s="664"/>
      <c r="AG11" s="664"/>
      <c r="AH11" s="548"/>
      <c r="AI11" s="548"/>
      <c r="AJ11" s="548"/>
      <c r="AK11" s="548"/>
      <c r="AL11" s="548"/>
      <c r="AM11" s="548"/>
      <c r="AN11" s="548"/>
      <c r="AO11" s="548"/>
      <c r="AP11" s="548"/>
      <c r="AQ11" s="548"/>
      <c r="AR11" s="548"/>
      <c r="AS11" s="548"/>
      <c r="AT11" s="548"/>
      <c r="AU11" s="548"/>
      <c r="AV11" s="310"/>
      <c r="AW11" s="310"/>
      <c r="AX11" s="310"/>
      <c r="AY11" s="310"/>
      <c r="AZ11" s="310"/>
      <c r="BA11" s="310"/>
      <c r="BB11" s="310"/>
    </row>
    <row r="12" spans="1:58" ht="17.25" customHeight="1" thickBot="1">
      <c r="A12" s="323"/>
      <c r="B12" s="323"/>
      <c r="C12" s="323"/>
      <c r="D12" s="852"/>
      <c r="E12" s="852"/>
      <c r="F12" s="852"/>
      <c r="G12" s="853"/>
      <c r="H12" s="664"/>
      <c r="I12" s="664"/>
      <c r="J12" s="664"/>
      <c r="K12" s="548"/>
      <c r="L12" s="664"/>
      <c r="M12" s="664"/>
      <c r="N12" s="664"/>
      <c r="O12" s="548"/>
      <c r="T12" s="664"/>
      <c r="U12" s="664"/>
      <c r="V12" s="664"/>
      <c r="W12" s="664"/>
      <c r="X12" s="664"/>
      <c r="Y12" s="664"/>
      <c r="Z12" s="548"/>
      <c r="AA12" s="548"/>
      <c r="AB12" s="664"/>
      <c r="AC12" s="664"/>
      <c r="AD12" s="548"/>
      <c r="AE12" s="548"/>
      <c r="AF12" s="664"/>
      <c r="AG12" s="664"/>
      <c r="AH12" s="548"/>
      <c r="AI12" s="548"/>
      <c r="AJ12" s="548"/>
      <c r="AK12" s="548"/>
      <c r="AL12" s="548"/>
      <c r="AM12" s="548"/>
      <c r="AN12" s="548"/>
      <c r="AO12" s="548"/>
      <c r="AP12" s="548"/>
      <c r="AQ12" s="548"/>
      <c r="AR12" s="548"/>
      <c r="AS12" s="548"/>
      <c r="AT12" s="548"/>
      <c r="AU12" s="548"/>
      <c r="AV12" s="310"/>
      <c r="AW12" s="310"/>
      <c r="AX12" s="310"/>
      <c r="AY12" s="310"/>
      <c r="AZ12" s="310"/>
      <c r="BA12" s="310"/>
      <c r="BB12" s="310"/>
    </row>
    <row r="13" spans="1:58" ht="17.25" customHeight="1">
      <c r="A13" s="323"/>
      <c r="B13" s="323"/>
      <c r="C13" s="323"/>
      <c r="D13" s="2624">
        <v>2016</v>
      </c>
      <c r="E13" s="2625"/>
      <c r="F13" s="2625"/>
      <c r="G13" s="2625"/>
      <c r="H13" s="2625"/>
      <c r="I13" s="2625"/>
      <c r="J13" s="2625"/>
      <c r="K13" s="2625"/>
      <c r="L13" s="2625"/>
      <c r="M13" s="2625"/>
      <c r="N13" s="2625"/>
      <c r="O13" s="2626"/>
      <c r="P13" s="664"/>
      <c r="Q13" s="664"/>
      <c r="R13" s="664"/>
      <c r="S13" s="548"/>
      <c r="T13" s="664"/>
      <c r="U13" s="664"/>
      <c r="V13" s="664"/>
      <c r="W13" s="548"/>
      <c r="X13" s="664"/>
      <c r="Y13" s="664"/>
      <c r="Z13" s="664"/>
      <c r="AA13" s="664"/>
      <c r="AB13" s="664"/>
      <c r="AC13" s="664"/>
      <c r="AD13" s="548"/>
      <c r="AE13" s="548"/>
      <c r="AF13" s="664"/>
      <c r="AG13" s="664"/>
      <c r="AH13" s="548"/>
      <c r="AI13" s="548"/>
      <c r="AJ13" s="664"/>
      <c r="AK13" s="664"/>
      <c r="AL13" s="548"/>
      <c r="AM13" s="548"/>
      <c r="AN13" s="548"/>
      <c r="AO13" s="548"/>
      <c r="AP13" s="548"/>
      <c r="AQ13" s="548"/>
      <c r="AR13" s="548"/>
      <c r="AS13" s="548"/>
      <c r="AT13" s="548"/>
      <c r="AU13" s="548"/>
      <c r="AV13" s="548"/>
      <c r="AW13" s="548"/>
      <c r="AX13" s="548"/>
      <c r="AY13" s="548"/>
      <c r="AZ13" s="310"/>
      <c r="BA13" s="310"/>
      <c r="BB13" s="310"/>
      <c r="BC13" s="310"/>
      <c r="BD13" s="310"/>
      <c r="BE13" s="310"/>
      <c r="BF13" s="310"/>
    </row>
    <row r="14" spans="1:58" ht="17.25" customHeight="1" thickBot="1">
      <c r="A14" s="323"/>
      <c r="B14" s="323"/>
      <c r="C14" s="323"/>
      <c r="D14" s="2613" t="s">
        <v>2</v>
      </c>
      <c r="E14" s="2614"/>
      <c r="F14" s="2614"/>
      <c r="G14" s="2615"/>
      <c r="H14" s="2613" t="s">
        <v>3</v>
      </c>
      <c r="I14" s="2614"/>
      <c r="J14" s="2614"/>
      <c r="K14" s="2615"/>
      <c r="L14" s="2613" t="s">
        <v>4</v>
      </c>
      <c r="M14" s="2614"/>
      <c r="N14" s="2614"/>
      <c r="O14" s="2615"/>
      <c r="P14" s="664"/>
      <c r="Q14" s="664"/>
      <c r="R14" s="664"/>
      <c r="S14" s="548"/>
      <c r="T14" s="664"/>
      <c r="U14" s="664"/>
      <c r="V14" s="664"/>
      <c r="W14" s="548"/>
      <c r="X14" s="664"/>
      <c r="Y14" s="664"/>
      <c r="Z14" s="664"/>
      <c r="AA14" s="664"/>
      <c r="AB14" s="664"/>
      <c r="AC14" s="664"/>
      <c r="AD14" s="548"/>
      <c r="AE14" s="548"/>
      <c r="AF14" s="664"/>
      <c r="AG14" s="664"/>
      <c r="AH14" s="548"/>
      <c r="AI14" s="548"/>
      <c r="AJ14" s="664"/>
      <c r="AK14" s="664"/>
      <c r="AL14" s="548"/>
      <c r="AM14" s="548"/>
      <c r="AN14" s="548"/>
      <c r="AO14" s="548"/>
      <c r="AP14" s="548"/>
      <c r="AQ14" s="548"/>
      <c r="AR14" s="548"/>
      <c r="AS14" s="548"/>
      <c r="AT14" s="548"/>
      <c r="AU14" s="548"/>
      <c r="AV14" s="548"/>
      <c r="AW14" s="548"/>
      <c r="AX14" s="548"/>
      <c r="AY14" s="548"/>
      <c r="AZ14" s="310"/>
      <c r="BA14" s="310"/>
      <c r="BB14" s="310"/>
      <c r="BC14" s="310"/>
      <c r="BD14" s="310"/>
      <c r="BE14" s="310"/>
      <c r="BF14" s="310"/>
    </row>
    <row r="15" spans="1:58" ht="20.100000000000001" customHeight="1" thickBot="1">
      <c r="A15" s="2621"/>
      <c r="B15" s="2621"/>
      <c r="C15" s="2621"/>
      <c r="D15" s="2619" t="s">
        <v>880</v>
      </c>
      <c r="E15" s="2620"/>
      <c r="F15" s="2617" t="s">
        <v>68</v>
      </c>
      <c r="G15" s="2618"/>
      <c r="H15" s="2619" t="s">
        <v>880</v>
      </c>
      <c r="I15" s="2620"/>
      <c r="J15" s="2617" t="s">
        <v>68</v>
      </c>
      <c r="K15" s="2618"/>
      <c r="L15" s="2619" t="s">
        <v>880</v>
      </c>
      <c r="M15" s="2620"/>
      <c r="N15" s="2617" t="s">
        <v>68</v>
      </c>
      <c r="O15" s="2618"/>
      <c r="P15" s="536"/>
      <c r="Q15" s="536"/>
      <c r="R15" s="536"/>
      <c r="S15" s="536"/>
      <c r="T15" s="514"/>
      <c r="U15" s="514"/>
      <c r="V15" s="514"/>
      <c r="W15" s="514"/>
      <c r="X15" s="514"/>
      <c r="Y15" s="514"/>
      <c r="Z15" s="514"/>
      <c r="AA15" s="514"/>
      <c r="AB15" s="514"/>
      <c r="AC15" s="514"/>
      <c r="AD15" s="514"/>
      <c r="AE15" s="514"/>
      <c r="AF15" s="514"/>
      <c r="AG15" s="514"/>
      <c r="AH15" s="514"/>
      <c r="AI15" s="514"/>
      <c r="AJ15" s="514"/>
      <c r="AK15" s="514"/>
      <c r="AL15" s="514"/>
      <c r="AM15" s="514"/>
      <c r="AN15" s="310"/>
      <c r="AO15" s="310"/>
      <c r="AP15" s="310"/>
      <c r="AQ15" s="310"/>
    </row>
    <row r="16" spans="1:58" ht="35.1" customHeight="1" thickBot="1">
      <c r="A16" s="2622" t="s">
        <v>172</v>
      </c>
      <c r="B16" s="2622"/>
      <c r="C16" s="2623"/>
      <c r="D16" s="1906" t="s">
        <v>101</v>
      </c>
      <c r="E16" s="1907" t="s">
        <v>102</v>
      </c>
      <c r="F16" s="1908" t="s">
        <v>101</v>
      </c>
      <c r="G16" s="1909" t="s">
        <v>102</v>
      </c>
      <c r="H16" s="1906" t="s">
        <v>101</v>
      </c>
      <c r="I16" s="1907" t="s">
        <v>102</v>
      </c>
      <c r="J16" s="1908" t="s">
        <v>101</v>
      </c>
      <c r="K16" s="1909" t="s">
        <v>102</v>
      </c>
      <c r="L16" s="1906" t="s">
        <v>101</v>
      </c>
      <c r="M16" s="1907" t="s">
        <v>102</v>
      </c>
      <c r="N16" s="1908" t="s">
        <v>101</v>
      </c>
      <c r="O16" s="1909" t="s">
        <v>102</v>
      </c>
    </row>
    <row r="17" spans="1:54" ht="17.25" customHeight="1">
      <c r="A17" s="681" t="s">
        <v>103</v>
      </c>
      <c r="B17" s="323"/>
      <c r="C17" s="323"/>
      <c r="D17" s="698"/>
      <c r="E17" s="699"/>
      <c r="F17" s="700"/>
      <c r="G17" s="701"/>
      <c r="H17" s="698"/>
      <c r="I17" s="699"/>
      <c r="J17" s="700"/>
      <c r="K17" s="701"/>
      <c r="L17" s="698"/>
      <c r="M17" s="699"/>
      <c r="N17" s="700"/>
      <c r="O17" s="701"/>
      <c r="P17" s="704"/>
      <c r="Q17" s="704"/>
      <c r="R17" s="704"/>
      <c r="S17" s="704"/>
      <c r="T17" s="704"/>
      <c r="U17" s="704"/>
      <c r="V17" s="704"/>
      <c r="W17" s="704"/>
      <c r="X17" s="704"/>
      <c r="Y17" s="704"/>
      <c r="Z17" s="704"/>
      <c r="AA17" s="704"/>
      <c r="AB17" s="704"/>
      <c r="AC17" s="704"/>
      <c r="AD17" s="704"/>
      <c r="AE17" s="704"/>
      <c r="AF17" s="704"/>
      <c r="AG17" s="704"/>
      <c r="AH17" s="704"/>
      <c r="AI17" s="704"/>
      <c r="AJ17" s="704"/>
      <c r="AK17" s="704"/>
      <c r="AL17" s="704"/>
      <c r="AM17" s="704"/>
      <c r="AN17" s="704"/>
      <c r="AO17" s="704"/>
      <c r="AP17" s="704"/>
      <c r="AQ17" s="704"/>
    </row>
    <row r="18" spans="1:54" ht="17.25" customHeight="1">
      <c r="A18" s="681" t="s">
        <v>104</v>
      </c>
      <c r="B18" s="323"/>
      <c r="C18" s="323"/>
      <c r="D18" s="1241">
        <v>59</v>
      </c>
      <c r="E18" s="1212">
        <v>20</v>
      </c>
      <c r="F18" s="1162">
        <v>1728</v>
      </c>
      <c r="G18" s="1242">
        <v>1059</v>
      </c>
      <c r="H18" s="1241">
        <v>88</v>
      </c>
      <c r="I18" s="1212">
        <v>19</v>
      </c>
      <c r="J18" s="1162">
        <v>1411</v>
      </c>
      <c r="K18" s="1242">
        <v>677</v>
      </c>
      <c r="L18" s="1241">
        <v>63</v>
      </c>
      <c r="M18" s="1212">
        <v>21</v>
      </c>
      <c r="N18" s="1162">
        <v>1319</v>
      </c>
      <c r="O18" s="1242">
        <v>533</v>
      </c>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8"/>
      <c r="AT18" s="548"/>
      <c r="AU18" s="548"/>
      <c r="AV18" s="310"/>
      <c r="AW18" s="310"/>
      <c r="AX18" s="310"/>
      <c r="AY18" s="310"/>
      <c r="AZ18" s="310"/>
      <c r="BA18" s="310"/>
      <c r="BB18" s="310"/>
    </row>
    <row r="19" spans="1:54" ht="17.25" customHeight="1">
      <c r="A19" s="681" t="s">
        <v>105</v>
      </c>
      <c r="B19" s="323"/>
      <c r="C19" s="323"/>
      <c r="D19" s="1211">
        <v>0</v>
      </c>
      <c r="E19" s="1212">
        <v>0</v>
      </c>
      <c r="F19" s="1212">
        <v>0</v>
      </c>
      <c r="G19" s="1242">
        <v>0</v>
      </c>
      <c r="H19" s="1211">
        <v>0</v>
      </c>
      <c r="I19" s="1212">
        <v>0</v>
      </c>
      <c r="J19" s="1212">
        <v>0</v>
      </c>
      <c r="K19" s="1242">
        <v>0</v>
      </c>
      <c r="L19" s="1211">
        <v>0</v>
      </c>
      <c r="M19" s="1212">
        <v>0</v>
      </c>
      <c r="N19" s="1212">
        <v>0</v>
      </c>
      <c r="O19" s="1242">
        <v>0</v>
      </c>
    </row>
    <row r="20" spans="1:54" ht="17.25" customHeight="1">
      <c r="A20" s="681" t="s">
        <v>106</v>
      </c>
      <c r="B20" s="323"/>
      <c r="C20" s="323"/>
      <c r="D20" s="1211">
        <v>0</v>
      </c>
      <c r="E20" s="1243">
        <v>0</v>
      </c>
      <c r="F20" s="1243">
        <v>239</v>
      </c>
      <c r="G20" s="1242">
        <v>0</v>
      </c>
      <c r="H20" s="1211">
        <v>0</v>
      </c>
      <c r="I20" s="1243">
        <v>0</v>
      </c>
      <c r="J20" s="1243">
        <v>177</v>
      </c>
      <c r="K20" s="1242">
        <v>0</v>
      </c>
      <c r="L20" s="1211">
        <v>0</v>
      </c>
      <c r="M20" s="1243">
        <v>0</v>
      </c>
      <c r="N20" s="1243">
        <v>186</v>
      </c>
      <c r="O20" s="1242">
        <v>0</v>
      </c>
    </row>
    <row r="21" spans="1:54" ht="17.25" customHeight="1" thickBot="1">
      <c r="A21" s="703" t="s">
        <v>728</v>
      </c>
      <c r="B21" s="692"/>
      <c r="C21" s="692"/>
      <c r="D21" s="1244">
        <v>0</v>
      </c>
      <c r="E21" s="1245">
        <v>0</v>
      </c>
      <c r="F21" s="1245">
        <v>41</v>
      </c>
      <c r="G21" s="1246">
        <v>15</v>
      </c>
      <c r="H21" s="1244">
        <v>0</v>
      </c>
      <c r="I21" s="1245">
        <v>0</v>
      </c>
      <c r="J21" s="1245">
        <v>38</v>
      </c>
      <c r="K21" s="1246">
        <v>38</v>
      </c>
      <c r="L21" s="1244">
        <v>0</v>
      </c>
      <c r="M21" s="1245">
        <v>0</v>
      </c>
      <c r="N21" s="1245">
        <v>63</v>
      </c>
      <c r="O21" s="1246">
        <v>63</v>
      </c>
      <c r="T21" s="664"/>
      <c r="U21" s="664"/>
      <c r="V21" s="664"/>
      <c r="W21" s="664"/>
      <c r="X21" s="664"/>
      <c r="Y21" s="664"/>
      <c r="Z21" s="548"/>
      <c r="AA21" s="548"/>
      <c r="AB21" s="664"/>
      <c r="AC21" s="664"/>
      <c r="AD21" s="548"/>
      <c r="AE21" s="548"/>
      <c r="AF21" s="664"/>
      <c r="AG21" s="664"/>
      <c r="AH21" s="548"/>
      <c r="AI21" s="548"/>
      <c r="AJ21" s="548"/>
      <c r="AK21" s="548"/>
      <c r="AL21" s="548"/>
      <c r="AM21" s="548"/>
      <c r="AN21" s="548"/>
      <c r="AO21" s="548"/>
      <c r="AP21" s="548"/>
      <c r="AQ21" s="548"/>
      <c r="AR21" s="548"/>
      <c r="AS21" s="548"/>
      <c r="AT21" s="548"/>
      <c r="AU21" s="548"/>
      <c r="AV21" s="310"/>
      <c r="AW21" s="310"/>
      <c r="AX21" s="310"/>
      <c r="AY21" s="310"/>
      <c r="AZ21" s="310"/>
      <c r="BA21" s="310"/>
      <c r="BB21" s="310"/>
    </row>
    <row r="22" spans="1:54" ht="11.25" customHeight="1">
      <c r="A22" s="675"/>
      <c r="B22" s="536"/>
      <c r="C22" s="536"/>
    </row>
    <row r="23" spans="1:54" ht="17.25" customHeight="1">
      <c r="A23" s="1247" t="s">
        <v>656</v>
      </c>
      <c r="B23" s="968"/>
      <c r="C23" s="968"/>
      <c r="D23" s="968"/>
      <c r="E23" s="968"/>
      <c r="F23" s="969"/>
      <c r="G23" s="969"/>
      <c r="H23" s="969"/>
      <c r="I23" s="969"/>
      <c r="J23" s="969"/>
      <c r="K23" s="969"/>
      <c r="L23" s="969"/>
      <c r="M23" s="969"/>
      <c r="N23" s="969"/>
    </row>
    <row r="24" spans="1:54" ht="17.25" customHeight="1">
      <c r="A24" s="705"/>
      <c r="B24" s="704"/>
      <c r="C24" s="704"/>
    </row>
  </sheetData>
  <customSheetViews>
    <customSheetView guid="{8A450B70-B9B2-45BD-9C86-916B7D35EE29}" scale="75" showPageBreaks="1" zeroValues="0" printArea="1" view="pageBreakPreview">
      <selection activeCell="E15" sqref="E15"/>
      <colBreaks count="1" manualBreakCount="1">
        <brk id="16" max="23" man="1"/>
      </colBreaks>
      <pageMargins left="0.31496062992125984" right="0.31496062992125984" top="0.39370078740157483" bottom="0.39370078740157483" header="0.19685039370078741" footer="0.19685039370078741"/>
      <printOptions horizontalCentered="1"/>
      <pageSetup scale="73" orientation="landscape" r:id="rId1"/>
      <headerFooter scaleWithDoc="0" alignWithMargins="0">
        <oddFooter>&amp;L&amp;"MetaBookLF-Roman,Italique"&amp;10National Bank of Canada - Supplementary Regulatory Capital Disclosure&amp;R&amp;"MetaBookLF-Roman,Italique"&amp;10page 21</oddFooter>
      </headerFooter>
    </customSheetView>
  </customSheetViews>
  <mergeCells count="43">
    <mergeCell ref="A16:C16"/>
    <mergeCell ref="N15:O15"/>
    <mergeCell ref="D5:E5"/>
    <mergeCell ref="A15:C15"/>
    <mergeCell ref="D15:E15"/>
    <mergeCell ref="F15:G15"/>
    <mergeCell ref="H15:I15"/>
    <mergeCell ref="J15:K15"/>
    <mergeCell ref="L15:M15"/>
    <mergeCell ref="AR4:AU4"/>
    <mergeCell ref="AB4:AE4"/>
    <mergeCell ref="AR5:AS5"/>
    <mergeCell ref="AT5:AU5"/>
    <mergeCell ref="AB5:AC5"/>
    <mergeCell ref="AD5:AE5"/>
    <mergeCell ref="AF5:AG5"/>
    <mergeCell ref="AH5:AI5"/>
    <mergeCell ref="AJ5:AK5"/>
    <mergeCell ref="AF4:AI4"/>
    <mergeCell ref="AJ4:AM4"/>
    <mergeCell ref="AN4:AQ4"/>
    <mergeCell ref="AL5:AM5"/>
    <mergeCell ref="AN5:AO5"/>
    <mergeCell ref="AJ3:AM3"/>
    <mergeCell ref="AN3:AQ3"/>
    <mergeCell ref="J5:K5"/>
    <mergeCell ref="L5:M5"/>
    <mergeCell ref="N5:O5"/>
    <mergeCell ref="AP5:AQ5"/>
    <mergeCell ref="A1:O1"/>
    <mergeCell ref="D4:G4"/>
    <mergeCell ref="H4:K4"/>
    <mergeCell ref="L4:O4"/>
    <mergeCell ref="D14:G14"/>
    <mergeCell ref="F5:G5"/>
    <mergeCell ref="H5:I5"/>
    <mergeCell ref="A5:C5"/>
    <mergeCell ref="H14:K14"/>
    <mergeCell ref="L14:O14"/>
    <mergeCell ref="A6:C6"/>
    <mergeCell ref="D13:O13"/>
    <mergeCell ref="L3:O3"/>
    <mergeCell ref="D3:K3"/>
  </mergeCells>
  <printOptions horizontalCentered="1"/>
  <pageMargins left="0.31496062992125984" right="0.31496062992125984" top="0.39370078740157483" bottom="0.39370078740157483" header="0.19685039370078741" footer="0.19685039370078741"/>
  <pageSetup scale="60" orientation="landscape" r:id="rId2"/>
  <headerFooter scaleWithDoc="0" alignWithMargins="0">
    <oddFooter>&amp;L&amp;"MetaBookLF-Roman,Italique"&amp;8National Bank of Canada - Supplementary Regulatory Capital Disclosure&amp;R&amp;"MetaBookLF-Roman,Italique"&amp;8page &amp;P</oddFooter>
  </headerFooter>
  <colBreaks count="1" manualBreakCount="1">
    <brk id="15" max="23" man="1"/>
  </colBreaks>
  <drawing r:id="rId3"/>
  <legacyDrawing r:id="rId4"/>
  <oleObjects>
    <mc:AlternateContent xmlns:mc="http://schemas.openxmlformats.org/markup-compatibility/2006">
      <mc:Choice Requires="x14">
        <oleObject progId="Word.Document.8" shapeId="140290" r:id="rId5">
          <objectPr defaultSize="0" autoPict="0" r:id="rId6">
            <anchor moveWithCells="1">
              <from>
                <xdr:col>0</xdr:col>
                <xdr:colOff>85725</xdr:colOff>
                <xdr:row>0</xdr:row>
                <xdr:rowOff>104775</xdr:rowOff>
              </from>
              <to>
                <xdr:col>1</xdr:col>
                <xdr:colOff>142875</xdr:colOff>
                <xdr:row>2</xdr:row>
                <xdr:rowOff>104775</xdr:rowOff>
              </to>
            </anchor>
          </objectPr>
        </oleObject>
      </mc:Choice>
      <mc:Fallback>
        <oleObject progId="Word.Document.8" shapeId="140290" r:id="rId5"/>
      </mc:Fallback>
    </mc:AlternateContent>
  </oleObject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38">
    <tabColor rgb="FF0070C0"/>
    <pageSetUpPr fitToPage="1"/>
  </sheetPr>
  <dimension ref="A1:J64"/>
  <sheetViews>
    <sheetView showGridLines="0" showZeros="0" defaultGridColor="0" view="pageBreakPreview" colorId="22" zoomScale="85" zoomScaleNormal="75" zoomScaleSheetLayoutView="85" workbookViewId="0">
      <selection activeCell="E8" sqref="E8"/>
    </sheetView>
  </sheetViews>
  <sheetFormatPr defaultColWidth="8.88671875" defaultRowHeight="15"/>
  <cols>
    <col min="1" max="1" width="18.33203125" style="312" customWidth="1"/>
    <col min="2" max="2" width="25.33203125" style="327" customWidth="1"/>
    <col min="3" max="4" width="16.6640625" style="312" hidden="1" customWidth="1"/>
    <col min="5" max="5" width="16.6640625" style="312" customWidth="1"/>
    <col min="6" max="10" width="18.77734375" style="312" customWidth="1"/>
    <col min="11" max="251" width="8.88671875" style="312"/>
    <col min="252" max="252" width="10.77734375" style="312" customWidth="1"/>
    <col min="253" max="253" width="34.21875" style="312" customWidth="1"/>
    <col min="254" max="264" width="13.33203125" style="312" customWidth="1"/>
    <col min="265" max="265" width="11.77734375" style="312" customWidth="1"/>
    <col min="266" max="507" width="8.88671875" style="312"/>
    <col min="508" max="508" width="10.77734375" style="312" customWidth="1"/>
    <col min="509" max="509" width="34.21875" style="312" customWidth="1"/>
    <col min="510" max="520" width="13.33203125" style="312" customWidth="1"/>
    <col min="521" max="521" width="11.77734375" style="312" customWidth="1"/>
    <col min="522" max="763" width="8.88671875" style="312"/>
    <col min="764" max="764" width="10.77734375" style="312" customWidth="1"/>
    <col min="765" max="765" width="34.21875" style="312" customWidth="1"/>
    <col min="766" max="776" width="13.33203125" style="312" customWidth="1"/>
    <col min="777" max="777" width="11.77734375" style="312" customWidth="1"/>
    <col min="778" max="1019" width="8.88671875" style="312"/>
    <col min="1020" max="1020" width="10.77734375" style="312" customWidth="1"/>
    <col min="1021" max="1021" width="34.21875" style="312" customWidth="1"/>
    <col min="1022" max="1032" width="13.33203125" style="312" customWidth="1"/>
    <col min="1033" max="1033" width="11.77734375" style="312" customWidth="1"/>
    <col min="1034" max="1275" width="8.88671875" style="312"/>
    <col min="1276" max="1276" width="10.77734375" style="312" customWidth="1"/>
    <col min="1277" max="1277" width="34.21875" style="312" customWidth="1"/>
    <col min="1278" max="1288" width="13.33203125" style="312" customWidth="1"/>
    <col min="1289" max="1289" width="11.77734375" style="312" customWidth="1"/>
    <col min="1290" max="1531" width="8.88671875" style="312"/>
    <col min="1532" max="1532" width="10.77734375" style="312" customWidth="1"/>
    <col min="1533" max="1533" width="34.21875" style="312" customWidth="1"/>
    <col min="1534" max="1544" width="13.33203125" style="312" customWidth="1"/>
    <col min="1545" max="1545" width="11.77734375" style="312" customWidth="1"/>
    <col min="1546" max="1787" width="8.88671875" style="312"/>
    <col min="1788" max="1788" width="10.77734375" style="312" customWidth="1"/>
    <col min="1789" max="1789" width="34.21875" style="312" customWidth="1"/>
    <col min="1790" max="1800" width="13.33203125" style="312" customWidth="1"/>
    <col min="1801" max="1801" width="11.77734375" style="312" customWidth="1"/>
    <col min="1802" max="2043" width="8.88671875" style="312"/>
    <col min="2044" max="2044" width="10.77734375" style="312" customWidth="1"/>
    <col min="2045" max="2045" width="34.21875" style="312" customWidth="1"/>
    <col min="2046" max="2056" width="13.33203125" style="312" customWidth="1"/>
    <col min="2057" max="2057" width="11.77734375" style="312" customWidth="1"/>
    <col min="2058" max="2299" width="8.88671875" style="312"/>
    <col min="2300" max="2300" width="10.77734375" style="312" customWidth="1"/>
    <col min="2301" max="2301" width="34.21875" style="312" customWidth="1"/>
    <col min="2302" max="2312" width="13.33203125" style="312" customWidth="1"/>
    <col min="2313" max="2313" width="11.77734375" style="312" customWidth="1"/>
    <col min="2314" max="2555" width="8.88671875" style="312"/>
    <col min="2556" max="2556" width="10.77734375" style="312" customWidth="1"/>
    <col min="2557" max="2557" width="34.21875" style="312" customWidth="1"/>
    <col min="2558" max="2568" width="13.33203125" style="312" customWidth="1"/>
    <col min="2569" max="2569" width="11.77734375" style="312" customWidth="1"/>
    <col min="2570" max="2811" width="8.88671875" style="312"/>
    <col min="2812" max="2812" width="10.77734375" style="312" customWidth="1"/>
    <col min="2813" max="2813" width="34.21875" style="312" customWidth="1"/>
    <col min="2814" max="2824" width="13.33203125" style="312" customWidth="1"/>
    <col min="2825" max="2825" width="11.77734375" style="312" customWidth="1"/>
    <col min="2826" max="3067" width="8.88671875" style="312"/>
    <col min="3068" max="3068" width="10.77734375" style="312" customWidth="1"/>
    <col min="3069" max="3069" width="34.21875" style="312" customWidth="1"/>
    <col min="3070" max="3080" width="13.33203125" style="312" customWidth="1"/>
    <col min="3081" max="3081" width="11.77734375" style="312" customWidth="1"/>
    <col min="3082" max="3323" width="8.88671875" style="312"/>
    <col min="3324" max="3324" width="10.77734375" style="312" customWidth="1"/>
    <col min="3325" max="3325" width="34.21875" style="312" customWidth="1"/>
    <col min="3326" max="3336" width="13.33203125" style="312" customWidth="1"/>
    <col min="3337" max="3337" width="11.77734375" style="312" customWidth="1"/>
    <col min="3338" max="3579" width="8.88671875" style="312"/>
    <col min="3580" max="3580" width="10.77734375" style="312" customWidth="1"/>
    <col min="3581" max="3581" width="34.21875" style="312" customWidth="1"/>
    <col min="3582" max="3592" width="13.33203125" style="312" customWidth="1"/>
    <col min="3593" max="3593" width="11.77734375" style="312" customWidth="1"/>
    <col min="3594" max="3835" width="8.88671875" style="312"/>
    <col min="3836" max="3836" width="10.77734375" style="312" customWidth="1"/>
    <col min="3837" max="3837" width="34.21875" style="312" customWidth="1"/>
    <col min="3838" max="3848" width="13.33203125" style="312" customWidth="1"/>
    <col min="3849" max="3849" width="11.77734375" style="312" customWidth="1"/>
    <col min="3850" max="4091" width="8.88671875" style="312"/>
    <col min="4092" max="4092" width="10.77734375" style="312" customWidth="1"/>
    <col min="4093" max="4093" width="34.21875" style="312" customWidth="1"/>
    <col min="4094" max="4104" width="13.33203125" style="312" customWidth="1"/>
    <col min="4105" max="4105" width="11.77734375" style="312" customWidth="1"/>
    <col min="4106" max="4347" width="8.88671875" style="312"/>
    <col min="4348" max="4348" width="10.77734375" style="312" customWidth="1"/>
    <col min="4349" max="4349" width="34.21875" style="312" customWidth="1"/>
    <col min="4350" max="4360" width="13.33203125" style="312" customWidth="1"/>
    <col min="4361" max="4361" width="11.77734375" style="312" customWidth="1"/>
    <col min="4362" max="4603" width="8.88671875" style="312"/>
    <col min="4604" max="4604" width="10.77734375" style="312" customWidth="1"/>
    <col min="4605" max="4605" width="34.21875" style="312" customWidth="1"/>
    <col min="4606" max="4616" width="13.33203125" style="312" customWidth="1"/>
    <col min="4617" max="4617" width="11.77734375" style="312" customWidth="1"/>
    <col min="4618" max="4859" width="8.88671875" style="312"/>
    <col min="4860" max="4860" width="10.77734375" style="312" customWidth="1"/>
    <col min="4861" max="4861" width="34.21875" style="312" customWidth="1"/>
    <col min="4862" max="4872" width="13.33203125" style="312" customWidth="1"/>
    <col min="4873" max="4873" width="11.77734375" style="312" customWidth="1"/>
    <col min="4874" max="5115" width="8.88671875" style="312"/>
    <col min="5116" max="5116" width="10.77734375" style="312" customWidth="1"/>
    <col min="5117" max="5117" width="34.21875" style="312" customWidth="1"/>
    <col min="5118" max="5128" width="13.33203125" style="312" customWidth="1"/>
    <col min="5129" max="5129" width="11.77734375" style="312" customWidth="1"/>
    <col min="5130" max="5371" width="8.88671875" style="312"/>
    <col min="5372" max="5372" width="10.77734375" style="312" customWidth="1"/>
    <col min="5373" max="5373" width="34.21875" style="312" customWidth="1"/>
    <col min="5374" max="5384" width="13.33203125" style="312" customWidth="1"/>
    <col min="5385" max="5385" width="11.77734375" style="312" customWidth="1"/>
    <col min="5386" max="5627" width="8.88671875" style="312"/>
    <col min="5628" max="5628" width="10.77734375" style="312" customWidth="1"/>
    <col min="5629" max="5629" width="34.21875" style="312" customWidth="1"/>
    <col min="5630" max="5640" width="13.33203125" style="312" customWidth="1"/>
    <col min="5641" max="5641" width="11.77734375" style="312" customWidth="1"/>
    <col min="5642" max="5883" width="8.88671875" style="312"/>
    <col min="5884" max="5884" width="10.77734375" style="312" customWidth="1"/>
    <col min="5885" max="5885" width="34.21875" style="312" customWidth="1"/>
    <col min="5886" max="5896" width="13.33203125" style="312" customWidth="1"/>
    <col min="5897" max="5897" width="11.77734375" style="312" customWidth="1"/>
    <col min="5898" max="6139" width="8.88671875" style="312"/>
    <col min="6140" max="6140" width="10.77734375" style="312" customWidth="1"/>
    <col min="6141" max="6141" width="34.21875" style="312" customWidth="1"/>
    <col min="6142" max="6152" width="13.33203125" style="312" customWidth="1"/>
    <col min="6153" max="6153" width="11.77734375" style="312" customWidth="1"/>
    <col min="6154" max="6395" width="8.88671875" style="312"/>
    <col min="6396" max="6396" width="10.77734375" style="312" customWidth="1"/>
    <col min="6397" max="6397" width="34.21875" style="312" customWidth="1"/>
    <col min="6398" max="6408" width="13.33203125" style="312" customWidth="1"/>
    <col min="6409" max="6409" width="11.77734375" style="312" customWidth="1"/>
    <col min="6410" max="6651" width="8.88671875" style="312"/>
    <col min="6652" max="6652" width="10.77734375" style="312" customWidth="1"/>
    <col min="6653" max="6653" width="34.21875" style="312" customWidth="1"/>
    <col min="6654" max="6664" width="13.33203125" style="312" customWidth="1"/>
    <col min="6665" max="6665" width="11.77734375" style="312" customWidth="1"/>
    <col min="6666" max="6907" width="8.88671875" style="312"/>
    <col min="6908" max="6908" width="10.77734375" style="312" customWidth="1"/>
    <col min="6909" max="6909" width="34.21875" style="312" customWidth="1"/>
    <col min="6910" max="6920" width="13.33203125" style="312" customWidth="1"/>
    <col min="6921" max="6921" width="11.77734375" style="312" customWidth="1"/>
    <col min="6922" max="7163" width="8.88671875" style="312"/>
    <col min="7164" max="7164" width="10.77734375" style="312" customWidth="1"/>
    <col min="7165" max="7165" width="34.21875" style="312" customWidth="1"/>
    <col min="7166" max="7176" width="13.33203125" style="312" customWidth="1"/>
    <col min="7177" max="7177" width="11.77734375" style="312" customWidth="1"/>
    <col min="7178" max="7419" width="8.88671875" style="312"/>
    <col min="7420" max="7420" width="10.77734375" style="312" customWidth="1"/>
    <col min="7421" max="7421" width="34.21875" style="312" customWidth="1"/>
    <col min="7422" max="7432" width="13.33203125" style="312" customWidth="1"/>
    <col min="7433" max="7433" width="11.77734375" style="312" customWidth="1"/>
    <col min="7434" max="7675" width="8.88671875" style="312"/>
    <col min="7676" max="7676" width="10.77734375" style="312" customWidth="1"/>
    <col min="7677" max="7677" width="34.21875" style="312" customWidth="1"/>
    <col min="7678" max="7688" width="13.33203125" style="312" customWidth="1"/>
    <col min="7689" max="7689" width="11.77734375" style="312" customWidth="1"/>
    <col min="7690" max="7931" width="8.88671875" style="312"/>
    <col min="7932" max="7932" width="10.77734375" style="312" customWidth="1"/>
    <col min="7933" max="7933" width="34.21875" style="312" customWidth="1"/>
    <col min="7934" max="7944" width="13.33203125" style="312" customWidth="1"/>
    <col min="7945" max="7945" width="11.77734375" style="312" customWidth="1"/>
    <col min="7946" max="8187" width="8.88671875" style="312"/>
    <col min="8188" max="8188" width="10.77734375" style="312" customWidth="1"/>
    <col min="8189" max="8189" width="34.21875" style="312" customWidth="1"/>
    <col min="8190" max="8200" width="13.33203125" style="312" customWidth="1"/>
    <col min="8201" max="8201" width="11.77734375" style="312" customWidth="1"/>
    <col min="8202" max="8443" width="8.88671875" style="312"/>
    <col min="8444" max="8444" width="10.77734375" style="312" customWidth="1"/>
    <col min="8445" max="8445" width="34.21875" style="312" customWidth="1"/>
    <col min="8446" max="8456" width="13.33203125" style="312" customWidth="1"/>
    <col min="8457" max="8457" width="11.77734375" style="312" customWidth="1"/>
    <col min="8458" max="8699" width="8.88671875" style="312"/>
    <col min="8700" max="8700" width="10.77734375" style="312" customWidth="1"/>
    <col min="8701" max="8701" width="34.21875" style="312" customWidth="1"/>
    <col min="8702" max="8712" width="13.33203125" style="312" customWidth="1"/>
    <col min="8713" max="8713" width="11.77734375" style="312" customWidth="1"/>
    <col min="8714" max="8955" width="8.88671875" style="312"/>
    <col min="8956" max="8956" width="10.77734375" style="312" customWidth="1"/>
    <col min="8957" max="8957" width="34.21875" style="312" customWidth="1"/>
    <col min="8958" max="8968" width="13.33203125" style="312" customWidth="1"/>
    <col min="8969" max="8969" width="11.77734375" style="312" customWidth="1"/>
    <col min="8970" max="9211" width="8.88671875" style="312"/>
    <col min="9212" max="9212" width="10.77734375" style="312" customWidth="1"/>
    <col min="9213" max="9213" width="34.21875" style="312" customWidth="1"/>
    <col min="9214" max="9224" width="13.33203125" style="312" customWidth="1"/>
    <col min="9225" max="9225" width="11.77734375" style="312" customWidth="1"/>
    <col min="9226" max="9467" width="8.88671875" style="312"/>
    <col min="9468" max="9468" width="10.77734375" style="312" customWidth="1"/>
    <col min="9469" max="9469" width="34.21875" style="312" customWidth="1"/>
    <col min="9470" max="9480" width="13.33203125" style="312" customWidth="1"/>
    <col min="9481" max="9481" width="11.77734375" style="312" customWidth="1"/>
    <col min="9482" max="9723" width="8.88671875" style="312"/>
    <col min="9724" max="9724" width="10.77734375" style="312" customWidth="1"/>
    <col min="9725" max="9725" width="34.21875" style="312" customWidth="1"/>
    <col min="9726" max="9736" width="13.33203125" style="312" customWidth="1"/>
    <col min="9737" max="9737" width="11.77734375" style="312" customWidth="1"/>
    <col min="9738" max="9979" width="8.88671875" style="312"/>
    <col min="9980" max="9980" width="10.77734375" style="312" customWidth="1"/>
    <col min="9981" max="9981" width="34.21875" style="312" customWidth="1"/>
    <col min="9982" max="9992" width="13.33203125" style="312" customWidth="1"/>
    <col min="9993" max="9993" width="11.77734375" style="312" customWidth="1"/>
    <col min="9994" max="10235" width="8.88671875" style="312"/>
    <col min="10236" max="10236" width="10.77734375" style="312" customWidth="1"/>
    <col min="10237" max="10237" width="34.21875" style="312" customWidth="1"/>
    <col min="10238" max="10248" width="13.33203125" style="312" customWidth="1"/>
    <col min="10249" max="10249" width="11.77734375" style="312" customWidth="1"/>
    <col min="10250" max="10491" width="8.88671875" style="312"/>
    <col min="10492" max="10492" width="10.77734375" style="312" customWidth="1"/>
    <col min="10493" max="10493" width="34.21875" style="312" customWidth="1"/>
    <col min="10494" max="10504" width="13.33203125" style="312" customWidth="1"/>
    <col min="10505" max="10505" width="11.77734375" style="312" customWidth="1"/>
    <col min="10506" max="10747" width="8.88671875" style="312"/>
    <col min="10748" max="10748" width="10.77734375" style="312" customWidth="1"/>
    <col min="10749" max="10749" width="34.21875" style="312" customWidth="1"/>
    <col min="10750" max="10760" width="13.33203125" style="312" customWidth="1"/>
    <col min="10761" max="10761" width="11.77734375" style="312" customWidth="1"/>
    <col min="10762" max="11003" width="8.88671875" style="312"/>
    <col min="11004" max="11004" width="10.77734375" style="312" customWidth="1"/>
    <col min="11005" max="11005" width="34.21875" style="312" customWidth="1"/>
    <col min="11006" max="11016" width="13.33203125" style="312" customWidth="1"/>
    <col min="11017" max="11017" width="11.77734375" style="312" customWidth="1"/>
    <col min="11018" max="11259" width="8.88671875" style="312"/>
    <col min="11260" max="11260" width="10.77734375" style="312" customWidth="1"/>
    <col min="11261" max="11261" width="34.21875" style="312" customWidth="1"/>
    <col min="11262" max="11272" width="13.33203125" style="312" customWidth="1"/>
    <col min="11273" max="11273" width="11.77734375" style="312" customWidth="1"/>
    <col min="11274" max="11515" width="8.88671875" style="312"/>
    <col min="11516" max="11516" width="10.77734375" style="312" customWidth="1"/>
    <col min="11517" max="11517" width="34.21875" style="312" customWidth="1"/>
    <col min="11518" max="11528" width="13.33203125" style="312" customWidth="1"/>
    <col min="11529" max="11529" width="11.77734375" style="312" customWidth="1"/>
    <col min="11530" max="11771" width="8.88671875" style="312"/>
    <col min="11772" max="11772" width="10.77734375" style="312" customWidth="1"/>
    <col min="11773" max="11773" width="34.21875" style="312" customWidth="1"/>
    <col min="11774" max="11784" width="13.33203125" style="312" customWidth="1"/>
    <col min="11785" max="11785" width="11.77734375" style="312" customWidth="1"/>
    <col min="11786" max="12027" width="8.88671875" style="312"/>
    <col min="12028" max="12028" width="10.77734375" style="312" customWidth="1"/>
    <col min="12029" max="12029" width="34.21875" style="312" customWidth="1"/>
    <col min="12030" max="12040" width="13.33203125" style="312" customWidth="1"/>
    <col min="12041" max="12041" width="11.77734375" style="312" customWidth="1"/>
    <col min="12042" max="12283" width="8.88671875" style="312"/>
    <col min="12284" max="12284" width="10.77734375" style="312" customWidth="1"/>
    <col min="12285" max="12285" width="34.21875" style="312" customWidth="1"/>
    <col min="12286" max="12296" width="13.33203125" style="312" customWidth="1"/>
    <col min="12297" max="12297" width="11.77734375" style="312" customWidth="1"/>
    <col min="12298" max="12539" width="8.88671875" style="312"/>
    <col min="12540" max="12540" width="10.77734375" style="312" customWidth="1"/>
    <col min="12541" max="12541" width="34.21875" style="312" customWidth="1"/>
    <col min="12542" max="12552" width="13.33203125" style="312" customWidth="1"/>
    <col min="12553" max="12553" width="11.77734375" style="312" customWidth="1"/>
    <col min="12554" max="12795" width="8.88671875" style="312"/>
    <col min="12796" max="12796" width="10.77734375" style="312" customWidth="1"/>
    <col min="12797" max="12797" width="34.21875" style="312" customWidth="1"/>
    <col min="12798" max="12808" width="13.33203125" style="312" customWidth="1"/>
    <col min="12809" max="12809" width="11.77734375" style="312" customWidth="1"/>
    <col min="12810" max="13051" width="8.88671875" style="312"/>
    <col min="13052" max="13052" width="10.77734375" style="312" customWidth="1"/>
    <col min="13053" max="13053" width="34.21875" style="312" customWidth="1"/>
    <col min="13054" max="13064" width="13.33203125" style="312" customWidth="1"/>
    <col min="13065" max="13065" width="11.77734375" style="312" customWidth="1"/>
    <col min="13066" max="13307" width="8.88671875" style="312"/>
    <col min="13308" max="13308" width="10.77734375" style="312" customWidth="1"/>
    <col min="13309" max="13309" width="34.21875" style="312" customWidth="1"/>
    <col min="13310" max="13320" width="13.33203125" style="312" customWidth="1"/>
    <col min="13321" max="13321" width="11.77734375" style="312" customWidth="1"/>
    <col min="13322" max="13563" width="8.88671875" style="312"/>
    <col min="13564" max="13564" width="10.77734375" style="312" customWidth="1"/>
    <col min="13565" max="13565" width="34.21875" style="312" customWidth="1"/>
    <col min="13566" max="13576" width="13.33203125" style="312" customWidth="1"/>
    <col min="13577" max="13577" width="11.77734375" style="312" customWidth="1"/>
    <col min="13578" max="13819" width="8.88671875" style="312"/>
    <col min="13820" max="13820" width="10.77734375" style="312" customWidth="1"/>
    <col min="13821" max="13821" width="34.21875" style="312" customWidth="1"/>
    <col min="13822" max="13832" width="13.33203125" style="312" customWidth="1"/>
    <col min="13833" max="13833" width="11.77734375" style="312" customWidth="1"/>
    <col min="13834" max="14075" width="8.88671875" style="312"/>
    <col min="14076" max="14076" width="10.77734375" style="312" customWidth="1"/>
    <col min="14077" max="14077" width="34.21875" style="312" customWidth="1"/>
    <col min="14078" max="14088" width="13.33203125" style="312" customWidth="1"/>
    <col min="14089" max="14089" width="11.77734375" style="312" customWidth="1"/>
    <col min="14090" max="14331" width="8.88671875" style="312"/>
    <col min="14332" max="14332" width="10.77734375" style="312" customWidth="1"/>
    <col min="14333" max="14333" width="34.21875" style="312" customWidth="1"/>
    <col min="14334" max="14344" width="13.33203125" style="312" customWidth="1"/>
    <col min="14345" max="14345" width="11.77734375" style="312" customWidth="1"/>
    <col min="14346" max="14587" width="8.88671875" style="312"/>
    <col min="14588" max="14588" width="10.77734375" style="312" customWidth="1"/>
    <col min="14589" max="14589" width="34.21875" style="312" customWidth="1"/>
    <col min="14590" max="14600" width="13.33203125" style="312" customWidth="1"/>
    <col min="14601" max="14601" width="11.77734375" style="312" customWidth="1"/>
    <col min="14602" max="14843" width="8.88671875" style="312"/>
    <col min="14844" max="14844" width="10.77734375" style="312" customWidth="1"/>
    <col min="14845" max="14845" width="34.21875" style="312" customWidth="1"/>
    <col min="14846" max="14856" width="13.33203125" style="312" customWidth="1"/>
    <col min="14857" max="14857" width="11.77734375" style="312" customWidth="1"/>
    <col min="14858" max="15099" width="8.88671875" style="312"/>
    <col min="15100" max="15100" width="10.77734375" style="312" customWidth="1"/>
    <col min="15101" max="15101" width="34.21875" style="312" customWidth="1"/>
    <col min="15102" max="15112" width="13.33203125" style="312" customWidth="1"/>
    <col min="15113" max="15113" width="11.77734375" style="312" customWidth="1"/>
    <col min="15114" max="15355" width="8.88671875" style="312"/>
    <col min="15356" max="15356" width="10.77734375" style="312" customWidth="1"/>
    <col min="15357" max="15357" width="34.21875" style="312" customWidth="1"/>
    <col min="15358" max="15368" width="13.33203125" style="312" customWidth="1"/>
    <col min="15369" max="15369" width="11.77734375" style="312" customWidth="1"/>
    <col min="15370" max="15611" width="8.88671875" style="312"/>
    <col min="15612" max="15612" width="10.77734375" style="312" customWidth="1"/>
    <col min="15613" max="15613" width="34.21875" style="312" customWidth="1"/>
    <col min="15614" max="15624" width="13.33203125" style="312" customWidth="1"/>
    <col min="15625" max="15625" width="11.77734375" style="312" customWidth="1"/>
    <col min="15626" max="15867" width="8.88671875" style="312"/>
    <col min="15868" max="15868" width="10.77734375" style="312" customWidth="1"/>
    <col min="15869" max="15869" width="34.21875" style="312" customWidth="1"/>
    <col min="15870" max="15880" width="13.33203125" style="312" customWidth="1"/>
    <col min="15881" max="15881" width="11.77734375" style="312" customWidth="1"/>
    <col min="15882" max="16123" width="8.88671875" style="312"/>
    <col min="16124" max="16124" width="10.77734375" style="312" customWidth="1"/>
    <col min="16125" max="16125" width="34.21875" style="312" customWidth="1"/>
    <col min="16126" max="16136" width="13.33203125" style="312" customWidth="1"/>
    <col min="16137" max="16137" width="11.77734375" style="312" customWidth="1"/>
    <col min="16138" max="16384" width="8.88671875" style="312"/>
  </cols>
  <sheetData>
    <row r="1" spans="1:10" ht="36" customHeight="1">
      <c r="A1" s="2629" t="s">
        <v>619</v>
      </c>
      <c r="B1" s="2629"/>
      <c r="C1" s="2629"/>
      <c r="D1" s="2629"/>
      <c r="E1" s="2629"/>
      <c r="F1" s="2629"/>
      <c r="G1" s="2629"/>
      <c r="H1" s="2629"/>
      <c r="I1" s="2629"/>
      <c r="J1" s="2629"/>
    </row>
    <row r="2" spans="1:10" ht="12" customHeight="1" thickBot="1">
      <c r="A2" s="707" t="s">
        <v>0</v>
      </c>
      <c r="B2" s="884"/>
      <c r="C2" s="707"/>
      <c r="D2" s="707"/>
      <c r="E2" s="707"/>
      <c r="F2" s="707"/>
      <c r="G2" s="707"/>
      <c r="H2" s="707"/>
      <c r="I2" s="707"/>
      <c r="J2" s="707"/>
    </row>
    <row r="3" spans="1:10" s="515" customFormat="1" ht="17.25" customHeight="1">
      <c r="A3" s="708"/>
      <c r="B3" s="885"/>
      <c r="C3" s="2630">
        <v>2017</v>
      </c>
      <c r="D3" s="2631"/>
      <c r="E3" s="2631"/>
      <c r="F3" s="2632"/>
      <c r="G3" s="2630">
        <v>2016</v>
      </c>
      <c r="H3" s="2631"/>
      <c r="I3" s="2631"/>
      <c r="J3" s="2632"/>
    </row>
    <row r="4" spans="1:10" ht="17.25" customHeight="1" thickBot="1">
      <c r="A4" s="310"/>
      <c r="B4" s="2172"/>
      <c r="C4" s="1931" t="s">
        <v>1</v>
      </c>
      <c r="D4" s="2011" t="s">
        <v>2</v>
      </c>
      <c r="E4" s="2062" t="s">
        <v>3</v>
      </c>
      <c r="F4" s="2063" t="s">
        <v>4</v>
      </c>
      <c r="G4" s="2008" t="s">
        <v>1</v>
      </c>
      <c r="H4" s="2009" t="s">
        <v>2</v>
      </c>
      <c r="I4" s="2009" t="s">
        <v>3</v>
      </c>
      <c r="J4" s="2010" t="s">
        <v>4</v>
      </c>
    </row>
    <row r="5" spans="1:10" ht="17.25" customHeight="1" thickBot="1">
      <c r="A5" s="323" t="s">
        <v>171</v>
      </c>
      <c r="B5" s="2078"/>
      <c r="C5" s="2633" t="s">
        <v>209</v>
      </c>
      <c r="D5" s="2634"/>
      <c r="E5" s="2634"/>
      <c r="F5" s="2634"/>
      <c r="G5" s="2634"/>
      <c r="H5" s="2634"/>
      <c r="I5" s="2634"/>
      <c r="J5" s="2635"/>
    </row>
    <row r="6" spans="1:10" ht="17.25" customHeight="1">
      <c r="A6" s="714" t="s">
        <v>613</v>
      </c>
      <c r="B6" s="886"/>
      <c r="C6" s="2013"/>
      <c r="D6" s="2173"/>
      <c r="E6" s="2013"/>
      <c r="F6" s="2176"/>
      <c r="G6" s="1513"/>
      <c r="H6" s="1511"/>
      <c r="I6" s="1512"/>
      <c r="J6" s="802"/>
    </row>
    <row r="7" spans="1:10" ht="17.25" customHeight="1">
      <c r="A7" s="710" t="s">
        <v>115</v>
      </c>
      <c r="B7" s="879"/>
      <c r="C7" s="1883"/>
      <c r="D7" s="1255"/>
      <c r="E7" s="1883">
        <v>182943</v>
      </c>
      <c r="F7" s="1213">
        <v>182895</v>
      </c>
      <c r="G7" s="1883">
        <v>195181</v>
      </c>
      <c r="H7" s="1927">
        <v>185738</v>
      </c>
      <c r="I7" s="1927">
        <v>205355</v>
      </c>
      <c r="J7" s="1879">
        <v>205049</v>
      </c>
    </row>
    <row r="8" spans="1:10" ht="17.25" customHeight="1">
      <c r="A8" s="710" t="s">
        <v>116</v>
      </c>
      <c r="B8" s="882" t="s">
        <v>652</v>
      </c>
      <c r="C8" s="1883"/>
      <c r="D8" s="1255"/>
      <c r="E8" s="1883">
        <v>7105</v>
      </c>
      <c r="F8" s="1213">
        <v>6883</v>
      </c>
      <c r="G8" s="1883">
        <v>7302</v>
      </c>
      <c r="H8" s="1927">
        <v>8387</v>
      </c>
      <c r="I8" s="1927">
        <v>9564</v>
      </c>
      <c r="J8" s="1879">
        <v>10381</v>
      </c>
    </row>
    <row r="9" spans="1:10" ht="17.25" customHeight="1">
      <c r="A9" s="710"/>
      <c r="B9" s="882" t="s">
        <v>653</v>
      </c>
      <c r="C9" s="1883"/>
      <c r="D9" s="1255"/>
      <c r="E9" s="1883">
        <v>7809</v>
      </c>
      <c r="F9" s="1213">
        <v>6698</v>
      </c>
      <c r="G9" s="1883">
        <v>6990</v>
      </c>
      <c r="H9" s="1927">
        <v>7861</v>
      </c>
      <c r="I9" s="1927">
        <v>9439</v>
      </c>
      <c r="J9" s="1879">
        <v>11660</v>
      </c>
    </row>
    <row r="10" spans="1:10" ht="17.25" customHeight="1">
      <c r="A10" s="710" t="s">
        <v>117</v>
      </c>
      <c r="B10" s="879"/>
      <c r="C10" s="1883"/>
      <c r="D10" s="1255"/>
      <c r="E10" s="1883">
        <v>29554</v>
      </c>
      <c r="F10" s="1213">
        <v>31777</v>
      </c>
      <c r="G10" s="1883">
        <v>34832</v>
      </c>
      <c r="H10" s="1927">
        <v>62710</v>
      </c>
      <c r="I10" s="1927">
        <v>28677</v>
      </c>
      <c r="J10" s="1879">
        <v>30470</v>
      </c>
    </row>
    <row r="11" spans="1:10" ht="17.25" customHeight="1">
      <c r="A11" s="712" t="s">
        <v>118</v>
      </c>
      <c r="B11" s="1506"/>
      <c r="C11" s="1884">
        <f t="shared" ref="C11:D11" si="0">SUM(C7:C10)</f>
        <v>0</v>
      </c>
      <c r="D11" s="2064">
        <f t="shared" si="0"/>
        <v>0</v>
      </c>
      <c r="E11" s="1884">
        <v>227411</v>
      </c>
      <c r="F11" s="2177">
        <v>228253</v>
      </c>
      <c r="G11" s="1884">
        <v>244305</v>
      </c>
      <c r="H11" s="1928">
        <v>264696</v>
      </c>
      <c r="I11" s="1928">
        <v>253035</v>
      </c>
      <c r="J11" s="1880">
        <v>257560</v>
      </c>
    </row>
    <row r="12" spans="1:10" ht="17.25" customHeight="1">
      <c r="A12" s="711" t="s">
        <v>647</v>
      </c>
      <c r="B12" s="883" t="s">
        <v>654</v>
      </c>
      <c r="C12" s="1883"/>
      <c r="D12" s="1255"/>
      <c r="E12" s="1883">
        <v>4211</v>
      </c>
      <c r="F12" s="1213">
        <v>4248</v>
      </c>
      <c r="G12" s="1883">
        <v>4188</v>
      </c>
      <c r="H12" s="1927">
        <v>3752</v>
      </c>
      <c r="I12" s="1927">
        <v>6054</v>
      </c>
      <c r="J12" s="1879">
        <v>6551</v>
      </c>
    </row>
    <row r="13" spans="1:10" ht="20.100000000000001" customHeight="1">
      <c r="A13" s="711" t="s">
        <v>643</v>
      </c>
      <c r="B13" s="883" t="s">
        <v>770</v>
      </c>
      <c r="C13" s="1883"/>
      <c r="D13" s="1255"/>
      <c r="E13" s="1883">
        <v>2710</v>
      </c>
      <c r="F13" s="1213">
        <v>2347</v>
      </c>
      <c r="G13" s="1883">
        <v>2649</v>
      </c>
      <c r="H13" s="1927">
        <v>2366</v>
      </c>
      <c r="I13" s="1927">
        <v>3154</v>
      </c>
      <c r="J13" s="1879">
        <v>3962</v>
      </c>
    </row>
    <row r="14" spans="1:10" ht="17.25" customHeight="1">
      <c r="A14" s="711" t="s">
        <v>119</v>
      </c>
      <c r="B14" s="880"/>
      <c r="C14" s="1883"/>
      <c r="D14" s="1255"/>
      <c r="E14" s="1883">
        <v>1933</v>
      </c>
      <c r="F14" s="1213">
        <v>2009</v>
      </c>
      <c r="G14" s="1883">
        <v>1959</v>
      </c>
      <c r="H14" s="1927">
        <v>2033</v>
      </c>
      <c r="I14" s="1927">
        <v>2086</v>
      </c>
      <c r="J14" s="1879">
        <v>2035</v>
      </c>
    </row>
    <row r="15" spans="1:10" ht="20.100000000000001" customHeight="1">
      <c r="A15" s="711" t="s">
        <v>769</v>
      </c>
      <c r="B15" s="880"/>
      <c r="C15" s="1883"/>
      <c r="D15" s="1255"/>
      <c r="E15" s="1883">
        <v>4643</v>
      </c>
      <c r="F15" s="1213">
        <v>4356</v>
      </c>
      <c r="G15" s="1883">
        <v>4608</v>
      </c>
      <c r="H15" s="1927">
        <v>4399</v>
      </c>
      <c r="I15" s="1927">
        <v>5240</v>
      </c>
      <c r="J15" s="1879">
        <v>5997</v>
      </c>
    </row>
    <row r="16" spans="1:10" ht="20.100000000000001" customHeight="1" thickBot="1">
      <c r="A16" s="713" t="s">
        <v>771</v>
      </c>
      <c r="B16" s="1507"/>
      <c r="C16" s="1885"/>
      <c r="D16" s="2174"/>
      <c r="E16" s="2183">
        <v>1284</v>
      </c>
      <c r="F16" s="2178">
        <v>1247</v>
      </c>
      <c r="G16" s="1885">
        <v>1242</v>
      </c>
      <c r="H16" s="1929">
        <v>1291</v>
      </c>
      <c r="I16" s="1929">
        <v>1375</v>
      </c>
      <c r="J16" s="1881">
        <v>1810</v>
      </c>
    </row>
    <row r="17" spans="1:10" ht="17.25" customHeight="1">
      <c r="A17" s="709" t="s">
        <v>614</v>
      </c>
      <c r="B17" s="887"/>
      <c r="C17" s="1883"/>
      <c r="D17" s="1255"/>
      <c r="E17" s="1883"/>
      <c r="F17" s="2179"/>
      <c r="G17" s="1883"/>
      <c r="H17" s="1927"/>
      <c r="I17" s="1927"/>
      <c r="J17" s="1879"/>
    </row>
    <row r="18" spans="1:10" ht="17.25" customHeight="1">
      <c r="A18" s="710" t="s">
        <v>115</v>
      </c>
      <c r="B18" s="879"/>
      <c r="C18" s="1883"/>
      <c r="D18" s="1255"/>
      <c r="E18" s="1883">
        <v>388737</v>
      </c>
      <c r="F18" s="1213">
        <v>404712</v>
      </c>
      <c r="G18" s="1883">
        <v>398214</v>
      </c>
      <c r="H18" s="1927">
        <v>377655</v>
      </c>
      <c r="I18" s="1927">
        <v>378617</v>
      </c>
      <c r="J18" s="1879">
        <v>437908</v>
      </c>
    </row>
    <row r="19" spans="1:10" ht="17.25" customHeight="1">
      <c r="A19" s="710" t="s">
        <v>116</v>
      </c>
      <c r="B19" s="879" t="s">
        <v>652</v>
      </c>
      <c r="C19" s="1883"/>
      <c r="D19" s="1255"/>
      <c r="E19" s="1883">
        <v>18743</v>
      </c>
      <c r="F19" s="1213">
        <v>18834</v>
      </c>
      <c r="G19" s="1883">
        <v>23527</v>
      </c>
      <c r="H19" s="1927">
        <v>9604</v>
      </c>
      <c r="I19" s="1927">
        <v>13150</v>
      </c>
      <c r="J19" s="1879">
        <v>19424</v>
      </c>
    </row>
    <row r="20" spans="1:10" ht="17.25" customHeight="1">
      <c r="A20" s="710"/>
      <c r="B20" s="879" t="s">
        <v>653</v>
      </c>
      <c r="C20" s="1883"/>
      <c r="D20" s="1255"/>
      <c r="E20" s="1883">
        <v>14600</v>
      </c>
      <c r="F20" s="1213">
        <v>21887</v>
      </c>
      <c r="G20" s="1883">
        <v>23601</v>
      </c>
      <c r="H20" s="1927">
        <v>5765</v>
      </c>
      <c r="I20" s="1927">
        <v>7831</v>
      </c>
      <c r="J20" s="1879">
        <v>12293</v>
      </c>
    </row>
    <row r="21" spans="1:10" ht="17.25" customHeight="1">
      <c r="A21" s="710" t="s">
        <v>117</v>
      </c>
      <c r="B21" s="879"/>
      <c r="C21" s="1883"/>
      <c r="D21" s="1255"/>
      <c r="E21" s="1883">
        <v>6816</v>
      </c>
      <c r="F21" s="2180">
        <v>14899</v>
      </c>
      <c r="G21" s="1883">
        <v>13316</v>
      </c>
      <c r="H21" s="1927">
        <v>7840</v>
      </c>
      <c r="I21" s="1927">
        <v>6480</v>
      </c>
      <c r="J21" s="1879">
        <v>7506</v>
      </c>
    </row>
    <row r="22" spans="1:10" ht="17.25" customHeight="1">
      <c r="A22" s="712" t="s">
        <v>118</v>
      </c>
      <c r="B22" s="1506"/>
      <c r="C22" s="1884">
        <f t="shared" ref="C22:D22" si="1">SUM(C18:C21)</f>
        <v>0</v>
      </c>
      <c r="D22" s="2064">
        <f t="shared" si="1"/>
        <v>0</v>
      </c>
      <c r="E22" s="1884">
        <v>428896</v>
      </c>
      <c r="F22" s="2177">
        <v>460332</v>
      </c>
      <c r="G22" s="1884">
        <v>458658</v>
      </c>
      <c r="H22" s="1928">
        <v>400864</v>
      </c>
      <c r="I22" s="1928">
        <v>406078</v>
      </c>
      <c r="J22" s="1880">
        <v>477131</v>
      </c>
    </row>
    <row r="23" spans="1:10" ht="17.25" customHeight="1">
      <c r="A23" s="711" t="s">
        <v>644</v>
      </c>
      <c r="B23" s="883" t="s">
        <v>654</v>
      </c>
      <c r="C23" s="1883"/>
      <c r="D23" s="1255"/>
      <c r="E23" s="1883">
        <v>4426</v>
      </c>
      <c r="F23" s="1213">
        <v>4215</v>
      </c>
      <c r="G23" s="1883">
        <v>5930</v>
      </c>
      <c r="H23" s="1927">
        <v>7629</v>
      </c>
      <c r="I23" s="1927">
        <v>5966</v>
      </c>
      <c r="J23" s="1879">
        <v>7190</v>
      </c>
    </row>
    <row r="24" spans="1:10" ht="20.100000000000001" customHeight="1">
      <c r="A24" s="711"/>
      <c r="B24" s="883" t="s">
        <v>770</v>
      </c>
      <c r="C24" s="1883"/>
      <c r="D24" s="1255"/>
      <c r="E24" s="1883">
        <v>1202</v>
      </c>
      <c r="F24" s="1213">
        <v>1129</v>
      </c>
      <c r="G24" s="1883">
        <v>1353</v>
      </c>
      <c r="H24" s="1927">
        <v>1609</v>
      </c>
      <c r="I24" s="1927">
        <v>1663</v>
      </c>
      <c r="J24" s="1879">
        <v>1648</v>
      </c>
    </row>
    <row r="25" spans="1:10" ht="17.25" customHeight="1">
      <c r="A25" s="711" t="s">
        <v>119</v>
      </c>
      <c r="B25" s="887"/>
      <c r="C25" s="1883"/>
      <c r="D25" s="1255"/>
      <c r="E25" s="1883">
        <v>1493</v>
      </c>
      <c r="F25" s="1213">
        <v>1398</v>
      </c>
      <c r="G25" s="1883">
        <v>1402</v>
      </c>
      <c r="H25" s="1927">
        <v>1513</v>
      </c>
      <c r="I25" s="1927">
        <v>1548</v>
      </c>
      <c r="J25" s="1879">
        <v>1606</v>
      </c>
    </row>
    <row r="26" spans="1:10" ht="20.100000000000001" customHeight="1">
      <c r="A26" s="711" t="s">
        <v>769</v>
      </c>
      <c r="B26" s="887"/>
      <c r="C26" s="1883"/>
      <c r="D26" s="1255"/>
      <c r="E26" s="1883">
        <v>2695</v>
      </c>
      <c r="F26" s="1213">
        <v>2527</v>
      </c>
      <c r="G26" s="1883">
        <v>2755</v>
      </c>
      <c r="H26" s="1927">
        <v>3122</v>
      </c>
      <c r="I26" s="1927">
        <v>3211</v>
      </c>
      <c r="J26" s="1879">
        <v>3254</v>
      </c>
    </row>
    <row r="27" spans="1:10" ht="20.100000000000001" customHeight="1" thickBot="1">
      <c r="A27" s="713" t="s">
        <v>771</v>
      </c>
      <c r="B27" s="1508"/>
      <c r="C27" s="1885"/>
      <c r="D27" s="2174"/>
      <c r="E27" s="2183">
        <v>638</v>
      </c>
      <c r="F27" s="2178">
        <v>588</v>
      </c>
      <c r="G27" s="1885">
        <v>774</v>
      </c>
      <c r="H27" s="1929">
        <v>927</v>
      </c>
      <c r="I27" s="1929">
        <v>911</v>
      </c>
      <c r="J27" s="1881">
        <v>875</v>
      </c>
    </row>
    <row r="28" spans="1:10" ht="17.25" customHeight="1">
      <c r="A28" s="709" t="s">
        <v>615</v>
      </c>
      <c r="B28" s="879"/>
      <c r="C28" s="1883"/>
      <c r="D28" s="1255"/>
      <c r="E28" s="1883"/>
      <c r="F28" s="1213"/>
      <c r="G28" s="1883"/>
      <c r="H28" s="1927"/>
      <c r="I28" s="1927"/>
      <c r="J28" s="1879"/>
    </row>
    <row r="29" spans="1:10" ht="17.25" customHeight="1" thickBot="1">
      <c r="A29" s="803" t="s">
        <v>118</v>
      </c>
      <c r="B29" s="1509"/>
      <c r="C29" s="1883"/>
      <c r="D29" s="1255"/>
      <c r="E29" s="1883">
        <v>125581</v>
      </c>
      <c r="F29" s="2178">
        <v>111574</v>
      </c>
      <c r="G29" s="1883">
        <v>116470</v>
      </c>
      <c r="H29" s="1927">
        <v>121080</v>
      </c>
      <c r="I29" s="1927">
        <v>101956</v>
      </c>
      <c r="J29" s="1879">
        <v>108307</v>
      </c>
    </row>
    <row r="30" spans="1:10" ht="17.25" customHeight="1">
      <c r="A30" s="709" t="s">
        <v>616</v>
      </c>
      <c r="B30" s="879"/>
      <c r="C30" s="2014"/>
      <c r="D30" s="2175"/>
      <c r="E30" s="2014"/>
      <c r="F30" s="1213"/>
      <c r="G30" s="2014"/>
      <c r="H30" s="2012"/>
      <c r="I30" s="1930"/>
      <c r="J30" s="1882"/>
    </row>
    <row r="31" spans="1:10" ht="17.25" customHeight="1">
      <c r="A31" s="710" t="s">
        <v>118</v>
      </c>
      <c r="B31" s="879"/>
      <c r="C31" s="1883"/>
      <c r="D31" s="1255"/>
      <c r="E31" s="1883">
        <v>54851</v>
      </c>
      <c r="F31" s="1213">
        <v>49932</v>
      </c>
      <c r="G31" s="1883">
        <v>46873</v>
      </c>
      <c r="H31" s="1927">
        <v>46099</v>
      </c>
      <c r="I31" s="1927">
        <v>41417</v>
      </c>
      <c r="J31" s="1879">
        <v>42108</v>
      </c>
    </row>
    <row r="32" spans="1:10" ht="17.25" customHeight="1">
      <c r="A32" s="711" t="s">
        <v>644</v>
      </c>
      <c r="B32" s="883" t="s">
        <v>654</v>
      </c>
      <c r="C32" s="1883"/>
      <c r="D32" s="1255"/>
      <c r="E32" s="1883">
        <v>1878</v>
      </c>
      <c r="F32" s="1213">
        <v>2641</v>
      </c>
      <c r="G32" s="1883">
        <v>2482</v>
      </c>
      <c r="H32" s="1927">
        <v>2712</v>
      </c>
      <c r="I32" s="1927">
        <v>2990</v>
      </c>
      <c r="J32" s="1879">
        <v>3416</v>
      </c>
    </row>
    <row r="33" spans="1:10" ht="20.100000000000001" customHeight="1">
      <c r="A33" s="711" t="s">
        <v>645</v>
      </c>
      <c r="B33" s="883" t="s">
        <v>770</v>
      </c>
      <c r="C33" s="1883"/>
      <c r="D33" s="1255"/>
      <c r="E33" s="1883">
        <v>1567</v>
      </c>
      <c r="F33" s="1213">
        <v>2176</v>
      </c>
      <c r="G33" s="1883">
        <v>2154</v>
      </c>
      <c r="H33" s="1927">
        <v>2447</v>
      </c>
      <c r="I33" s="1927">
        <v>2640</v>
      </c>
      <c r="J33" s="1879">
        <v>3084</v>
      </c>
    </row>
    <row r="34" spans="1:10" ht="17.25" customHeight="1">
      <c r="A34" s="711" t="s">
        <v>119</v>
      </c>
      <c r="B34" s="879"/>
      <c r="C34" s="1883"/>
      <c r="D34" s="1255"/>
      <c r="E34" s="1883">
        <v>2505</v>
      </c>
      <c r="F34" s="1213">
        <v>2194</v>
      </c>
      <c r="G34" s="1883">
        <v>2037</v>
      </c>
      <c r="H34" s="1927">
        <v>1899</v>
      </c>
      <c r="I34" s="1927">
        <v>1638</v>
      </c>
      <c r="J34" s="1879">
        <v>1693</v>
      </c>
    </row>
    <row r="35" spans="1:10" ht="20.100000000000001" customHeight="1">
      <c r="A35" s="711" t="s">
        <v>769</v>
      </c>
      <c r="B35" s="879"/>
      <c r="C35" s="1883"/>
      <c r="D35" s="1255"/>
      <c r="E35" s="1883">
        <v>4072</v>
      </c>
      <c r="F35" s="1213">
        <v>4370</v>
      </c>
      <c r="G35" s="1883">
        <v>4191</v>
      </c>
      <c r="H35" s="1927">
        <v>4346</v>
      </c>
      <c r="I35" s="1927">
        <v>4278</v>
      </c>
      <c r="J35" s="1879">
        <v>4777</v>
      </c>
    </row>
    <row r="36" spans="1:10" ht="20.100000000000001" customHeight="1" thickBot="1">
      <c r="A36" s="711" t="s">
        <v>771</v>
      </c>
      <c r="B36" s="879"/>
      <c r="C36" s="1885"/>
      <c r="D36" s="2174"/>
      <c r="E36" s="2183">
        <v>298</v>
      </c>
      <c r="F36" s="1213">
        <v>368</v>
      </c>
      <c r="G36" s="1885">
        <v>324</v>
      </c>
      <c r="H36" s="1929">
        <v>314</v>
      </c>
      <c r="I36" s="1929">
        <v>515</v>
      </c>
      <c r="J36" s="1881">
        <v>537</v>
      </c>
    </row>
    <row r="37" spans="1:10" ht="17.25" customHeight="1">
      <c r="A37" s="714" t="s">
        <v>617</v>
      </c>
      <c r="B37" s="886"/>
      <c r="C37" s="1883"/>
      <c r="D37" s="1255"/>
      <c r="E37" s="1883"/>
      <c r="F37" s="2181"/>
      <c r="G37" s="1883"/>
      <c r="H37" s="1927"/>
      <c r="I37" s="1927"/>
      <c r="J37" s="1879"/>
    </row>
    <row r="38" spans="1:10" ht="17.25" customHeight="1">
      <c r="A38" s="710" t="s">
        <v>911</v>
      </c>
      <c r="B38" s="879"/>
      <c r="C38" s="1883"/>
      <c r="D38" s="1255"/>
      <c r="E38" s="1883">
        <v>4763</v>
      </c>
      <c r="F38" s="1213">
        <v>2585</v>
      </c>
      <c r="G38" s="1883">
        <v>2086</v>
      </c>
      <c r="H38" s="1927">
        <v>3082</v>
      </c>
      <c r="I38" s="1927">
        <v>2341</v>
      </c>
      <c r="J38" s="1879">
        <v>2164</v>
      </c>
    </row>
    <row r="39" spans="1:10" ht="20.100000000000001" customHeight="1">
      <c r="A39" s="715" t="s">
        <v>912</v>
      </c>
      <c r="B39" s="879"/>
      <c r="C39" s="1883"/>
      <c r="D39" s="1255"/>
      <c r="E39" s="1883">
        <v>33160</v>
      </c>
      <c r="F39" s="1213">
        <v>31389</v>
      </c>
      <c r="G39" s="1883">
        <v>30477</v>
      </c>
      <c r="H39" s="1927">
        <v>27900</v>
      </c>
      <c r="I39" s="1927">
        <v>27064</v>
      </c>
      <c r="J39" s="1879">
        <v>25101</v>
      </c>
    </row>
    <row r="40" spans="1:10" ht="17.25" customHeight="1">
      <c r="A40" s="711" t="s">
        <v>921</v>
      </c>
      <c r="B40" s="883" t="s">
        <v>654</v>
      </c>
      <c r="C40" s="1883"/>
      <c r="D40" s="1255"/>
      <c r="E40" s="1883">
        <v>148</v>
      </c>
      <c r="F40" s="1213">
        <v>173</v>
      </c>
      <c r="G40" s="1883">
        <v>104</v>
      </c>
      <c r="H40" s="1927">
        <v>101</v>
      </c>
      <c r="I40" s="1927">
        <v>81</v>
      </c>
      <c r="J40" s="1879">
        <v>90</v>
      </c>
    </row>
    <row r="41" spans="1:10" ht="20.100000000000001" customHeight="1">
      <c r="A41" s="711"/>
      <c r="B41" s="883" t="s">
        <v>770</v>
      </c>
      <c r="C41" s="1883"/>
      <c r="D41" s="1255"/>
      <c r="E41" s="1883">
        <v>40</v>
      </c>
      <c r="F41" s="1213">
        <v>33</v>
      </c>
      <c r="G41" s="1883">
        <v>34</v>
      </c>
      <c r="H41" s="1927">
        <v>27</v>
      </c>
      <c r="I41" s="1927">
        <v>42</v>
      </c>
      <c r="J41" s="1879">
        <v>40</v>
      </c>
    </row>
    <row r="42" spans="1:10" ht="17.25" customHeight="1">
      <c r="A42" s="711" t="s">
        <v>119</v>
      </c>
      <c r="B42" s="879"/>
      <c r="C42" s="1883"/>
      <c r="D42" s="1255"/>
      <c r="E42" s="1883">
        <v>1047</v>
      </c>
      <c r="F42" s="1213">
        <v>1005</v>
      </c>
      <c r="G42" s="1883">
        <v>982</v>
      </c>
      <c r="H42" s="1927">
        <v>917</v>
      </c>
      <c r="I42" s="1927">
        <v>1001</v>
      </c>
      <c r="J42" s="1879">
        <v>929</v>
      </c>
    </row>
    <row r="43" spans="1:10" ht="20.100000000000001" customHeight="1">
      <c r="A43" s="711" t="s">
        <v>769</v>
      </c>
      <c r="B43" s="879"/>
      <c r="C43" s="1883"/>
      <c r="D43" s="1255"/>
      <c r="E43" s="1883">
        <v>1087</v>
      </c>
      <c r="F43" s="1213">
        <v>1038</v>
      </c>
      <c r="G43" s="1883">
        <v>1016</v>
      </c>
      <c r="H43" s="1927">
        <v>944</v>
      </c>
      <c r="I43" s="1927">
        <v>1043</v>
      </c>
      <c r="J43" s="1879">
        <v>969</v>
      </c>
    </row>
    <row r="44" spans="1:10" ht="20.100000000000001" customHeight="1">
      <c r="A44" s="711" t="s">
        <v>771</v>
      </c>
      <c r="B44" s="879"/>
      <c r="C44" s="1883"/>
      <c r="D44" s="1255"/>
      <c r="E44" s="1883">
        <v>121</v>
      </c>
      <c r="F44" s="1213">
        <v>141</v>
      </c>
      <c r="G44" s="1883">
        <v>142</v>
      </c>
      <c r="H44" s="1927">
        <v>122</v>
      </c>
      <c r="I44" s="1927">
        <v>88</v>
      </c>
      <c r="J44" s="1879">
        <v>81</v>
      </c>
    </row>
    <row r="45" spans="1:10" ht="17.25" customHeight="1" thickBot="1">
      <c r="A45" s="711"/>
      <c r="B45" s="879"/>
      <c r="C45" s="1885"/>
      <c r="D45" s="2174"/>
      <c r="E45" s="2183"/>
      <c r="F45" s="2182"/>
      <c r="G45" s="1885"/>
      <c r="H45" s="1929"/>
      <c r="I45" s="1929"/>
      <c r="J45" s="1881"/>
    </row>
    <row r="46" spans="1:10" ht="17.25" customHeight="1">
      <c r="A46" s="804" t="s">
        <v>618</v>
      </c>
      <c r="B46" s="1510"/>
      <c r="C46" s="1883"/>
      <c r="D46" s="1255"/>
      <c r="E46" s="1883"/>
      <c r="F46" s="1879"/>
      <c r="G46" s="1883"/>
      <c r="H46" s="1927"/>
      <c r="I46" s="1927"/>
      <c r="J46" s="1879"/>
    </row>
    <row r="47" spans="1:10" ht="17.25" customHeight="1">
      <c r="A47" s="711" t="s">
        <v>118</v>
      </c>
      <c r="B47" s="879"/>
      <c r="C47" s="1883">
        <f t="shared" ref="C47:D47" si="2">C11+C22+C29+C31+C38+C39</f>
        <v>0</v>
      </c>
      <c r="D47" s="1255">
        <f t="shared" si="2"/>
        <v>0</v>
      </c>
      <c r="E47" s="1883">
        <v>874662</v>
      </c>
      <c r="F47" s="1879">
        <v>884065</v>
      </c>
      <c r="G47" s="1883">
        <v>898869</v>
      </c>
      <c r="H47" s="1927">
        <v>863721</v>
      </c>
      <c r="I47" s="1927">
        <v>831891</v>
      </c>
      <c r="J47" s="1879">
        <v>912371</v>
      </c>
    </row>
    <row r="48" spans="1:10" ht="17.25" customHeight="1">
      <c r="A48" s="711" t="s">
        <v>646</v>
      </c>
      <c r="B48" s="883" t="s">
        <v>654</v>
      </c>
      <c r="C48" s="1883">
        <f t="shared" ref="C48:D48" si="3">C12+C23+C30+C32+C40</f>
        <v>0</v>
      </c>
      <c r="D48" s="1255">
        <f t="shared" si="3"/>
        <v>0</v>
      </c>
      <c r="E48" s="1883">
        <v>10663</v>
      </c>
      <c r="F48" s="1879">
        <v>11277</v>
      </c>
      <c r="G48" s="1883">
        <v>12704</v>
      </c>
      <c r="H48" s="1927">
        <v>14194</v>
      </c>
      <c r="I48" s="1927">
        <v>15091</v>
      </c>
      <c r="J48" s="1879">
        <v>17247</v>
      </c>
    </row>
    <row r="49" spans="1:10" ht="20.100000000000001" customHeight="1">
      <c r="A49" s="711" t="s">
        <v>0</v>
      </c>
      <c r="B49" s="883" t="s">
        <v>770</v>
      </c>
      <c r="C49" s="1883">
        <f t="shared" ref="C49:D49" si="4">C13+C24+C33+C41</f>
        <v>0</v>
      </c>
      <c r="D49" s="1255">
        <f t="shared" si="4"/>
        <v>0</v>
      </c>
      <c r="E49" s="1883">
        <v>5519</v>
      </c>
      <c r="F49" s="1879">
        <v>5685</v>
      </c>
      <c r="G49" s="1883">
        <v>6190</v>
      </c>
      <c r="H49" s="1927">
        <v>6449</v>
      </c>
      <c r="I49" s="1927">
        <v>7499</v>
      </c>
      <c r="J49" s="1879">
        <v>8734</v>
      </c>
    </row>
    <row r="50" spans="1:10" ht="17.25" customHeight="1">
      <c r="A50" s="711" t="s">
        <v>119</v>
      </c>
      <c r="B50" s="879"/>
      <c r="C50" s="1883">
        <f t="shared" ref="C50:D50" si="5">C14+C25+C34+C42</f>
        <v>0</v>
      </c>
      <c r="D50" s="1255">
        <f t="shared" si="5"/>
        <v>0</v>
      </c>
      <c r="E50" s="1883">
        <v>6978</v>
      </c>
      <c r="F50" s="1879">
        <v>6606</v>
      </c>
      <c r="G50" s="1883">
        <v>6380</v>
      </c>
      <c r="H50" s="1927">
        <v>6362</v>
      </c>
      <c r="I50" s="1927">
        <v>6273</v>
      </c>
      <c r="J50" s="1879">
        <v>6263</v>
      </c>
    </row>
    <row r="51" spans="1:10" ht="20.100000000000001" customHeight="1">
      <c r="A51" s="711" t="s">
        <v>769</v>
      </c>
      <c r="B51" s="879"/>
      <c r="C51" s="1883">
        <f t="shared" ref="C51:D51" si="6">C15+C26+C35+C43</f>
        <v>0</v>
      </c>
      <c r="D51" s="1255">
        <f t="shared" si="6"/>
        <v>0</v>
      </c>
      <c r="E51" s="1883">
        <v>12497</v>
      </c>
      <c r="F51" s="1879">
        <v>12291</v>
      </c>
      <c r="G51" s="1883">
        <v>12570</v>
      </c>
      <c r="H51" s="1927">
        <v>12811</v>
      </c>
      <c r="I51" s="1927">
        <v>13772</v>
      </c>
      <c r="J51" s="1879">
        <v>14997</v>
      </c>
    </row>
    <row r="52" spans="1:10" ht="20.100000000000001" customHeight="1" thickBot="1">
      <c r="A52" s="713" t="s">
        <v>771</v>
      </c>
      <c r="B52" s="1509"/>
      <c r="C52" s="1885">
        <f t="shared" ref="C52:D52" si="7">C16+C27+C36+C44</f>
        <v>0</v>
      </c>
      <c r="D52" s="2174">
        <f t="shared" si="7"/>
        <v>0</v>
      </c>
      <c r="E52" s="2183">
        <v>2341</v>
      </c>
      <c r="F52" s="2182">
        <v>2344</v>
      </c>
      <c r="G52" s="1885">
        <v>2482</v>
      </c>
      <c r="H52" s="1929">
        <v>2654</v>
      </c>
      <c r="I52" s="1929">
        <v>2889</v>
      </c>
      <c r="J52" s="1881">
        <v>3303</v>
      </c>
    </row>
    <row r="53" spans="1:10" ht="17.25" customHeight="1">
      <c r="A53" s="322"/>
      <c r="B53" s="879"/>
      <c r="C53" s="716"/>
      <c r="D53" s="716"/>
      <c r="E53" s="716"/>
      <c r="F53" s="716"/>
      <c r="G53" s="716"/>
      <c r="H53" s="716"/>
      <c r="I53" s="716"/>
      <c r="J53" s="716"/>
    </row>
    <row r="54" spans="1:10" s="720" customFormat="1" ht="17.25" customHeight="1">
      <c r="A54" s="717" t="s">
        <v>694</v>
      </c>
      <c r="B54" s="888"/>
      <c r="C54" s="718"/>
      <c r="D54" s="718"/>
      <c r="E54" s="718"/>
      <c r="F54" s="718"/>
      <c r="G54" s="718"/>
      <c r="H54" s="718"/>
      <c r="I54" s="719"/>
      <c r="J54" s="718"/>
    </row>
    <row r="55" spans="1:10" s="720" customFormat="1" ht="17.25" customHeight="1">
      <c r="A55" s="717" t="s">
        <v>695</v>
      </c>
      <c r="B55" s="888"/>
      <c r="C55" s="718"/>
      <c r="D55" s="718"/>
      <c r="E55" s="718"/>
      <c r="F55" s="718"/>
      <c r="G55" s="718"/>
      <c r="H55" s="718"/>
      <c r="I55" s="719"/>
      <c r="J55" s="718"/>
    </row>
    <row r="56" spans="1:10" s="720" customFormat="1" ht="17.25" customHeight="1">
      <c r="A56" s="721" t="s">
        <v>696</v>
      </c>
      <c r="B56" s="889"/>
      <c r="C56" s="722"/>
      <c r="D56" s="722"/>
      <c r="E56" s="722"/>
      <c r="F56" s="722"/>
      <c r="G56" s="722"/>
      <c r="H56" s="722"/>
      <c r="I56" s="722"/>
      <c r="J56" s="722"/>
    </row>
    <row r="57" spans="1:10" s="720" customFormat="1" ht="17.25" customHeight="1">
      <c r="A57" s="723" t="s">
        <v>788</v>
      </c>
      <c r="B57" s="890"/>
    </row>
    <row r="58" spans="1:10" s="720" customFormat="1">
      <c r="A58" s="723" t="s">
        <v>910</v>
      </c>
      <c r="B58" s="891"/>
      <c r="C58" s="724"/>
      <c r="D58" s="724"/>
      <c r="E58" s="724"/>
      <c r="F58" s="724"/>
      <c r="G58" s="724"/>
    </row>
    <row r="59" spans="1:10" s="310" customFormat="1">
      <c r="B59" s="892"/>
      <c r="I59" s="537"/>
    </row>
    <row r="60" spans="1:10" s="310" customFormat="1">
      <c r="B60" s="892"/>
      <c r="I60" s="537"/>
    </row>
    <row r="61" spans="1:10" s="310" customFormat="1">
      <c r="B61" s="892"/>
      <c r="I61" s="537"/>
    </row>
    <row r="62" spans="1:10" s="310" customFormat="1">
      <c r="B62" s="892"/>
      <c r="I62" s="537"/>
    </row>
    <row r="63" spans="1:10" s="310" customFormat="1">
      <c r="B63" s="892"/>
      <c r="I63" s="537"/>
    </row>
    <row r="64" spans="1:10" s="310" customFormat="1">
      <c r="B64" s="893"/>
    </row>
  </sheetData>
  <customSheetViews>
    <customSheetView guid="{8A450B70-B9B2-45BD-9C86-916B7D35EE29}" scale="75" colorId="22" showPageBreaks="1" showGridLines="0" zeroValues="0" fitToPage="1" printArea="1" hiddenColumns="1" view="pageBreakPreview" topLeftCell="A14">
      <selection activeCell="B41" sqref="B41"/>
      <pageMargins left="0.31496062992125984" right="0.31496062992125984" top="0.31496062992125984" bottom="0.39370078740157483" header="0.19685039370078741" footer="0.19685039370078741"/>
      <printOptions horizontalCentered="1"/>
      <pageSetup scale="63" orientation="landscape" r:id="rId1"/>
      <headerFooter scaleWithDoc="0" alignWithMargins="0">
        <oddFooter>&amp;L&amp;"MetaBookLF-Roman,Italique"&amp;10National Bank of Canada - Supplementary Regulatory Capital Disclosure&amp;R&amp;"MetaBookLF-Roman,Italique"&amp;10page 22</oddFooter>
      </headerFooter>
    </customSheetView>
  </customSheetViews>
  <mergeCells count="4">
    <mergeCell ref="A1:J1"/>
    <mergeCell ref="G3:J3"/>
    <mergeCell ref="C3:F3"/>
    <mergeCell ref="C5:J5"/>
  </mergeCells>
  <conditionalFormatting sqref="B58:I63">
    <cfRule type="expression" dxfId="2" priority="1" stopIfTrue="1">
      <formula>ABS(B58)&gt;0</formula>
    </cfRule>
  </conditionalFormatting>
  <printOptions horizontalCentered="1"/>
  <pageMargins left="0.31496062992125984" right="0.31496062992125984" top="0.39370078740157483" bottom="0.39370078740157483" header="0.19685039370078741" footer="0.19685039370078741"/>
  <pageSetup scale="5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43361" r:id="rId5">
          <objectPr defaultSize="0" autoPict="0" r:id="rId6">
            <anchor moveWithCells="1">
              <from>
                <xdr:col>0</xdr:col>
                <xdr:colOff>76200</xdr:colOff>
                <xdr:row>0</xdr:row>
                <xdr:rowOff>104775</xdr:rowOff>
              </from>
              <to>
                <xdr:col>0</xdr:col>
                <xdr:colOff>381000</xdr:colOff>
                <xdr:row>2</xdr:row>
                <xdr:rowOff>85725</xdr:rowOff>
              </to>
            </anchor>
          </objectPr>
        </oleObject>
      </mc:Choice>
      <mc:Fallback>
        <oleObject progId="Word.Document.8" shapeId="143361" r:id="rId5"/>
      </mc:Fallback>
    </mc:AlternateContent>
  </oleObjec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4">
    <tabColor rgb="FF0070C0"/>
    <pageSetUpPr fitToPage="1"/>
  </sheetPr>
  <dimension ref="A1:W20"/>
  <sheetViews>
    <sheetView showZeros="0" view="pageBreakPreview" zoomScale="85" zoomScaleNormal="75" zoomScaleSheetLayoutView="85" workbookViewId="0">
      <selection activeCell="C8" sqref="C8"/>
    </sheetView>
  </sheetViews>
  <sheetFormatPr defaultColWidth="8.88671875" defaultRowHeight="15"/>
  <cols>
    <col min="1" max="1" width="4.77734375" style="312" customWidth="1"/>
    <col min="2" max="2" width="37.33203125" style="312" customWidth="1"/>
    <col min="3" max="11" width="14.77734375" style="312" customWidth="1"/>
    <col min="12" max="12" width="2" style="312" customWidth="1"/>
    <col min="13" max="13" width="7.77734375" style="312" customWidth="1"/>
    <col min="14" max="14" width="15.21875" style="312" bestFit="1" customWidth="1"/>
    <col min="15" max="15" width="11.109375" style="312" customWidth="1"/>
    <col min="16" max="20" width="12" style="312" hidden="1" customWidth="1"/>
    <col min="21" max="21" width="8.88671875" style="312" customWidth="1"/>
    <col min="22" max="259" width="8.88671875" style="312"/>
    <col min="260" max="262" width="8.88671875" style="312" customWidth="1"/>
    <col min="263" max="263" width="14.21875" style="312" customWidth="1"/>
    <col min="264" max="266" width="12.77734375" style="312" customWidth="1"/>
    <col min="267" max="267" width="13.109375" style="312" customWidth="1"/>
    <col min="268" max="275" width="10.77734375" style="312" customWidth="1"/>
    <col min="276" max="515" width="8.88671875" style="312"/>
    <col min="516" max="518" width="8.88671875" style="312" customWidth="1"/>
    <col min="519" max="519" width="14.21875" style="312" customWidth="1"/>
    <col min="520" max="522" width="12.77734375" style="312" customWidth="1"/>
    <col min="523" max="523" width="13.109375" style="312" customWidth="1"/>
    <col min="524" max="531" width="10.77734375" style="312" customWidth="1"/>
    <col min="532" max="771" width="8.88671875" style="312"/>
    <col min="772" max="774" width="8.88671875" style="312" customWidth="1"/>
    <col min="775" max="775" width="14.21875" style="312" customWidth="1"/>
    <col min="776" max="778" width="12.77734375" style="312" customWidth="1"/>
    <col min="779" max="779" width="13.109375" style="312" customWidth="1"/>
    <col min="780" max="787" width="10.77734375" style="312" customWidth="1"/>
    <col min="788" max="1027" width="8.88671875" style="312"/>
    <col min="1028" max="1030" width="8.88671875" style="312" customWidth="1"/>
    <col min="1031" max="1031" width="14.21875" style="312" customWidth="1"/>
    <col min="1032" max="1034" width="12.77734375" style="312" customWidth="1"/>
    <col min="1035" max="1035" width="13.109375" style="312" customWidth="1"/>
    <col min="1036" max="1043" width="10.77734375" style="312" customWidth="1"/>
    <col min="1044" max="1283" width="8.88671875" style="312"/>
    <col min="1284" max="1286" width="8.88671875" style="312" customWidth="1"/>
    <col min="1287" max="1287" width="14.21875" style="312" customWidth="1"/>
    <col min="1288" max="1290" width="12.77734375" style="312" customWidth="1"/>
    <col min="1291" max="1291" width="13.109375" style="312" customWidth="1"/>
    <col min="1292" max="1299" width="10.77734375" style="312" customWidth="1"/>
    <col min="1300" max="1539" width="8.88671875" style="312"/>
    <col min="1540" max="1542" width="8.88671875" style="312" customWidth="1"/>
    <col min="1543" max="1543" width="14.21875" style="312" customWidth="1"/>
    <col min="1544" max="1546" width="12.77734375" style="312" customWidth="1"/>
    <col min="1547" max="1547" width="13.109375" style="312" customWidth="1"/>
    <col min="1548" max="1555" width="10.77734375" style="312" customWidth="1"/>
    <col min="1556" max="1795" width="8.88671875" style="312"/>
    <col min="1796" max="1798" width="8.88671875" style="312" customWidth="1"/>
    <col min="1799" max="1799" width="14.21875" style="312" customWidth="1"/>
    <col min="1800" max="1802" width="12.77734375" style="312" customWidth="1"/>
    <col min="1803" max="1803" width="13.109375" style="312" customWidth="1"/>
    <col min="1804" max="1811" width="10.77734375" style="312" customWidth="1"/>
    <col min="1812" max="2051" width="8.88671875" style="312"/>
    <col min="2052" max="2054" width="8.88671875" style="312" customWidth="1"/>
    <col min="2055" max="2055" width="14.21875" style="312" customWidth="1"/>
    <col min="2056" max="2058" width="12.77734375" style="312" customWidth="1"/>
    <col min="2059" max="2059" width="13.109375" style="312" customWidth="1"/>
    <col min="2060" max="2067" width="10.77734375" style="312" customWidth="1"/>
    <col min="2068" max="2307" width="8.88671875" style="312"/>
    <col min="2308" max="2310" width="8.88671875" style="312" customWidth="1"/>
    <col min="2311" max="2311" width="14.21875" style="312" customWidth="1"/>
    <col min="2312" max="2314" width="12.77734375" style="312" customWidth="1"/>
    <col min="2315" max="2315" width="13.109375" style="312" customWidth="1"/>
    <col min="2316" max="2323" width="10.77734375" style="312" customWidth="1"/>
    <col min="2324" max="2563" width="8.88671875" style="312"/>
    <col min="2564" max="2566" width="8.88671875" style="312" customWidth="1"/>
    <col min="2567" max="2567" width="14.21875" style="312" customWidth="1"/>
    <col min="2568" max="2570" width="12.77734375" style="312" customWidth="1"/>
    <col min="2571" max="2571" width="13.109375" style="312" customWidth="1"/>
    <col min="2572" max="2579" width="10.77734375" style="312" customWidth="1"/>
    <col min="2580" max="2819" width="8.88671875" style="312"/>
    <col min="2820" max="2822" width="8.88671875" style="312" customWidth="1"/>
    <col min="2823" max="2823" width="14.21875" style="312" customWidth="1"/>
    <col min="2824" max="2826" width="12.77734375" style="312" customWidth="1"/>
    <col min="2827" max="2827" width="13.109375" style="312" customWidth="1"/>
    <col min="2828" max="2835" width="10.77734375" style="312" customWidth="1"/>
    <col min="2836" max="3075" width="8.88671875" style="312"/>
    <col min="3076" max="3078" width="8.88671875" style="312" customWidth="1"/>
    <col min="3079" max="3079" width="14.21875" style="312" customWidth="1"/>
    <col min="3080" max="3082" width="12.77734375" style="312" customWidth="1"/>
    <col min="3083" max="3083" width="13.109375" style="312" customWidth="1"/>
    <col min="3084" max="3091" width="10.77734375" style="312" customWidth="1"/>
    <col min="3092" max="3331" width="8.88671875" style="312"/>
    <col min="3332" max="3334" width="8.88671875" style="312" customWidth="1"/>
    <col min="3335" max="3335" width="14.21875" style="312" customWidth="1"/>
    <col min="3336" max="3338" width="12.77734375" style="312" customWidth="1"/>
    <col min="3339" max="3339" width="13.109375" style="312" customWidth="1"/>
    <col min="3340" max="3347" width="10.77734375" style="312" customWidth="1"/>
    <col min="3348" max="3587" width="8.88671875" style="312"/>
    <col min="3588" max="3590" width="8.88671875" style="312" customWidth="1"/>
    <col min="3591" max="3591" width="14.21875" style="312" customWidth="1"/>
    <col min="3592" max="3594" width="12.77734375" style="312" customWidth="1"/>
    <col min="3595" max="3595" width="13.109375" style="312" customWidth="1"/>
    <col min="3596" max="3603" width="10.77734375" style="312" customWidth="1"/>
    <col min="3604" max="3843" width="8.88671875" style="312"/>
    <col min="3844" max="3846" width="8.88671875" style="312" customWidth="1"/>
    <col min="3847" max="3847" width="14.21875" style="312" customWidth="1"/>
    <col min="3848" max="3850" width="12.77734375" style="312" customWidth="1"/>
    <col min="3851" max="3851" width="13.109375" style="312" customWidth="1"/>
    <col min="3852" max="3859" width="10.77734375" style="312" customWidth="1"/>
    <col min="3860" max="4099" width="8.88671875" style="312"/>
    <col min="4100" max="4102" width="8.88671875" style="312" customWidth="1"/>
    <col min="4103" max="4103" width="14.21875" style="312" customWidth="1"/>
    <col min="4104" max="4106" width="12.77734375" style="312" customWidth="1"/>
    <col min="4107" max="4107" width="13.109375" style="312" customWidth="1"/>
    <col min="4108" max="4115" width="10.77734375" style="312" customWidth="1"/>
    <col min="4116" max="4355" width="8.88671875" style="312"/>
    <col min="4356" max="4358" width="8.88671875" style="312" customWidth="1"/>
    <col min="4359" max="4359" width="14.21875" style="312" customWidth="1"/>
    <col min="4360" max="4362" width="12.77734375" style="312" customWidth="1"/>
    <col min="4363" max="4363" width="13.109375" style="312" customWidth="1"/>
    <col min="4364" max="4371" width="10.77734375" style="312" customWidth="1"/>
    <col min="4372" max="4611" width="8.88671875" style="312"/>
    <col min="4612" max="4614" width="8.88671875" style="312" customWidth="1"/>
    <col min="4615" max="4615" width="14.21875" style="312" customWidth="1"/>
    <col min="4616" max="4618" width="12.77734375" style="312" customWidth="1"/>
    <col min="4619" max="4619" width="13.109375" style="312" customWidth="1"/>
    <col min="4620" max="4627" width="10.77734375" style="312" customWidth="1"/>
    <col min="4628" max="4867" width="8.88671875" style="312"/>
    <col min="4868" max="4870" width="8.88671875" style="312" customWidth="1"/>
    <col min="4871" max="4871" width="14.21875" style="312" customWidth="1"/>
    <col min="4872" max="4874" width="12.77734375" style="312" customWidth="1"/>
    <col min="4875" max="4875" width="13.109375" style="312" customWidth="1"/>
    <col min="4876" max="4883" width="10.77734375" style="312" customWidth="1"/>
    <col min="4884" max="5123" width="8.88671875" style="312"/>
    <col min="5124" max="5126" width="8.88671875" style="312" customWidth="1"/>
    <col min="5127" max="5127" width="14.21875" style="312" customWidth="1"/>
    <col min="5128" max="5130" width="12.77734375" style="312" customWidth="1"/>
    <col min="5131" max="5131" width="13.109375" style="312" customWidth="1"/>
    <col min="5132" max="5139" width="10.77734375" style="312" customWidth="1"/>
    <col min="5140" max="5379" width="8.88671875" style="312"/>
    <col min="5380" max="5382" width="8.88671875" style="312" customWidth="1"/>
    <col min="5383" max="5383" width="14.21875" style="312" customWidth="1"/>
    <col min="5384" max="5386" width="12.77734375" style="312" customWidth="1"/>
    <col min="5387" max="5387" width="13.109375" style="312" customWidth="1"/>
    <col min="5388" max="5395" width="10.77734375" style="312" customWidth="1"/>
    <col min="5396" max="5635" width="8.88671875" style="312"/>
    <col min="5636" max="5638" width="8.88671875" style="312" customWidth="1"/>
    <col min="5639" max="5639" width="14.21875" style="312" customWidth="1"/>
    <col min="5640" max="5642" width="12.77734375" style="312" customWidth="1"/>
    <col min="5643" max="5643" width="13.109375" style="312" customWidth="1"/>
    <col min="5644" max="5651" width="10.77734375" style="312" customWidth="1"/>
    <col min="5652" max="5891" width="8.88671875" style="312"/>
    <col min="5892" max="5894" width="8.88671875" style="312" customWidth="1"/>
    <col min="5895" max="5895" width="14.21875" style="312" customWidth="1"/>
    <col min="5896" max="5898" width="12.77734375" style="312" customWidth="1"/>
    <col min="5899" max="5899" width="13.109375" style="312" customWidth="1"/>
    <col min="5900" max="5907" width="10.77734375" style="312" customWidth="1"/>
    <col min="5908" max="6147" width="8.88671875" style="312"/>
    <col min="6148" max="6150" width="8.88671875" style="312" customWidth="1"/>
    <col min="6151" max="6151" width="14.21875" style="312" customWidth="1"/>
    <col min="6152" max="6154" width="12.77734375" style="312" customWidth="1"/>
    <col min="6155" max="6155" width="13.109375" style="312" customWidth="1"/>
    <col min="6156" max="6163" width="10.77734375" style="312" customWidth="1"/>
    <col min="6164" max="6403" width="8.88671875" style="312"/>
    <col min="6404" max="6406" width="8.88671875" style="312" customWidth="1"/>
    <col min="6407" max="6407" width="14.21875" style="312" customWidth="1"/>
    <col min="6408" max="6410" width="12.77734375" style="312" customWidth="1"/>
    <col min="6411" max="6411" width="13.109375" style="312" customWidth="1"/>
    <col min="6412" max="6419" width="10.77734375" style="312" customWidth="1"/>
    <col min="6420" max="6659" width="8.88671875" style="312"/>
    <col min="6660" max="6662" width="8.88671875" style="312" customWidth="1"/>
    <col min="6663" max="6663" width="14.21875" style="312" customWidth="1"/>
    <col min="6664" max="6666" width="12.77734375" style="312" customWidth="1"/>
    <col min="6667" max="6667" width="13.109375" style="312" customWidth="1"/>
    <col min="6668" max="6675" width="10.77734375" style="312" customWidth="1"/>
    <col min="6676" max="6915" width="8.88671875" style="312"/>
    <col min="6916" max="6918" width="8.88671875" style="312" customWidth="1"/>
    <col min="6919" max="6919" width="14.21875" style="312" customWidth="1"/>
    <col min="6920" max="6922" width="12.77734375" style="312" customWidth="1"/>
    <col min="6923" max="6923" width="13.109375" style="312" customWidth="1"/>
    <col min="6924" max="6931" width="10.77734375" style="312" customWidth="1"/>
    <col min="6932" max="7171" width="8.88671875" style="312"/>
    <col min="7172" max="7174" width="8.88671875" style="312" customWidth="1"/>
    <col min="7175" max="7175" width="14.21875" style="312" customWidth="1"/>
    <col min="7176" max="7178" width="12.77734375" style="312" customWidth="1"/>
    <col min="7179" max="7179" width="13.109375" style="312" customWidth="1"/>
    <col min="7180" max="7187" width="10.77734375" style="312" customWidth="1"/>
    <col min="7188" max="7427" width="8.88671875" style="312"/>
    <col min="7428" max="7430" width="8.88671875" style="312" customWidth="1"/>
    <col min="7431" max="7431" width="14.21875" style="312" customWidth="1"/>
    <col min="7432" max="7434" width="12.77734375" style="312" customWidth="1"/>
    <col min="7435" max="7435" width="13.109375" style="312" customWidth="1"/>
    <col min="7436" max="7443" width="10.77734375" style="312" customWidth="1"/>
    <col min="7444" max="7683" width="8.88671875" style="312"/>
    <col min="7684" max="7686" width="8.88671875" style="312" customWidth="1"/>
    <col min="7687" max="7687" width="14.21875" style="312" customWidth="1"/>
    <col min="7688" max="7690" width="12.77734375" style="312" customWidth="1"/>
    <col min="7691" max="7691" width="13.109375" style="312" customWidth="1"/>
    <col min="7692" max="7699" width="10.77734375" style="312" customWidth="1"/>
    <col min="7700" max="7939" width="8.88671875" style="312"/>
    <col min="7940" max="7942" width="8.88671875" style="312" customWidth="1"/>
    <col min="7943" max="7943" width="14.21875" style="312" customWidth="1"/>
    <col min="7944" max="7946" width="12.77734375" style="312" customWidth="1"/>
    <col min="7947" max="7947" width="13.109375" style="312" customWidth="1"/>
    <col min="7948" max="7955" width="10.77734375" style="312" customWidth="1"/>
    <col min="7956" max="8195" width="8.88671875" style="312"/>
    <col min="8196" max="8198" width="8.88671875" style="312" customWidth="1"/>
    <col min="8199" max="8199" width="14.21875" style="312" customWidth="1"/>
    <col min="8200" max="8202" width="12.77734375" style="312" customWidth="1"/>
    <col min="8203" max="8203" width="13.109375" style="312" customWidth="1"/>
    <col min="8204" max="8211" width="10.77734375" style="312" customWidth="1"/>
    <col min="8212" max="8451" width="8.88671875" style="312"/>
    <col min="8452" max="8454" width="8.88671875" style="312" customWidth="1"/>
    <col min="8455" max="8455" width="14.21875" style="312" customWidth="1"/>
    <col min="8456" max="8458" width="12.77734375" style="312" customWidth="1"/>
    <col min="8459" max="8459" width="13.109375" style="312" customWidth="1"/>
    <col min="8460" max="8467" width="10.77734375" style="312" customWidth="1"/>
    <col min="8468" max="8707" width="8.88671875" style="312"/>
    <col min="8708" max="8710" width="8.88671875" style="312" customWidth="1"/>
    <col min="8711" max="8711" width="14.21875" style="312" customWidth="1"/>
    <col min="8712" max="8714" width="12.77734375" style="312" customWidth="1"/>
    <col min="8715" max="8715" width="13.109375" style="312" customWidth="1"/>
    <col min="8716" max="8723" width="10.77734375" style="312" customWidth="1"/>
    <col min="8724" max="8963" width="8.88671875" style="312"/>
    <col min="8964" max="8966" width="8.88671875" style="312" customWidth="1"/>
    <col min="8967" max="8967" width="14.21875" style="312" customWidth="1"/>
    <col min="8968" max="8970" width="12.77734375" style="312" customWidth="1"/>
    <col min="8971" max="8971" width="13.109375" style="312" customWidth="1"/>
    <col min="8972" max="8979" width="10.77734375" style="312" customWidth="1"/>
    <col min="8980" max="9219" width="8.88671875" style="312"/>
    <col min="9220" max="9222" width="8.88671875" style="312" customWidth="1"/>
    <col min="9223" max="9223" width="14.21875" style="312" customWidth="1"/>
    <col min="9224" max="9226" width="12.77734375" style="312" customWidth="1"/>
    <col min="9227" max="9227" width="13.109375" style="312" customWidth="1"/>
    <col min="9228" max="9235" width="10.77734375" style="312" customWidth="1"/>
    <col min="9236" max="9475" width="8.88671875" style="312"/>
    <col min="9476" max="9478" width="8.88671875" style="312" customWidth="1"/>
    <col min="9479" max="9479" width="14.21875" style="312" customWidth="1"/>
    <col min="9480" max="9482" width="12.77734375" style="312" customWidth="1"/>
    <col min="9483" max="9483" width="13.109375" style="312" customWidth="1"/>
    <col min="9484" max="9491" width="10.77734375" style="312" customWidth="1"/>
    <col min="9492" max="9731" width="8.88671875" style="312"/>
    <col min="9732" max="9734" width="8.88671875" style="312" customWidth="1"/>
    <col min="9735" max="9735" width="14.21875" style="312" customWidth="1"/>
    <col min="9736" max="9738" width="12.77734375" style="312" customWidth="1"/>
    <col min="9739" max="9739" width="13.109375" style="312" customWidth="1"/>
    <col min="9740" max="9747" width="10.77734375" style="312" customWidth="1"/>
    <col min="9748" max="9987" width="8.88671875" style="312"/>
    <col min="9988" max="9990" width="8.88671875" style="312" customWidth="1"/>
    <col min="9991" max="9991" width="14.21875" style="312" customWidth="1"/>
    <col min="9992" max="9994" width="12.77734375" style="312" customWidth="1"/>
    <col min="9995" max="9995" width="13.109375" style="312" customWidth="1"/>
    <col min="9996" max="10003" width="10.77734375" style="312" customWidth="1"/>
    <col min="10004" max="10243" width="8.88671875" style="312"/>
    <col min="10244" max="10246" width="8.88671875" style="312" customWidth="1"/>
    <col min="10247" max="10247" width="14.21875" style="312" customWidth="1"/>
    <col min="10248" max="10250" width="12.77734375" style="312" customWidth="1"/>
    <col min="10251" max="10251" width="13.109375" style="312" customWidth="1"/>
    <col min="10252" max="10259" width="10.77734375" style="312" customWidth="1"/>
    <col min="10260" max="10499" width="8.88671875" style="312"/>
    <col min="10500" max="10502" width="8.88671875" style="312" customWidth="1"/>
    <col min="10503" max="10503" width="14.21875" style="312" customWidth="1"/>
    <col min="10504" max="10506" width="12.77734375" style="312" customWidth="1"/>
    <col min="10507" max="10507" width="13.109375" style="312" customWidth="1"/>
    <col min="10508" max="10515" width="10.77734375" style="312" customWidth="1"/>
    <col min="10516" max="10755" width="8.88671875" style="312"/>
    <col min="10756" max="10758" width="8.88671875" style="312" customWidth="1"/>
    <col min="10759" max="10759" width="14.21875" style="312" customWidth="1"/>
    <col min="10760" max="10762" width="12.77734375" style="312" customWidth="1"/>
    <col min="10763" max="10763" width="13.109375" style="312" customWidth="1"/>
    <col min="10764" max="10771" width="10.77734375" style="312" customWidth="1"/>
    <col min="10772" max="11011" width="8.88671875" style="312"/>
    <col min="11012" max="11014" width="8.88671875" style="312" customWidth="1"/>
    <col min="11015" max="11015" width="14.21875" style="312" customWidth="1"/>
    <col min="11016" max="11018" width="12.77734375" style="312" customWidth="1"/>
    <col min="11019" max="11019" width="13.109375" style="312" customWidth="1"/>
    <col min="11020" max="11027" width="10.77734375" style="312" customWidth="1"/>
    <col min="11028" max="11267" width="8.88671875" style="312"/>
    <col min="11268" max="11270" width="8.88671875" style="312" customWidth="1"/>
    <col min="11271" max="11271" width="14.21875" style="312" customWidth="1"/>
    <col min="11272" max="11274" width="12.77734375" style="312" customWidth="1"/>
    <col min="11275" max="11275" width="13.109375" style="312" customWidth="1"/>
    <col min="11276" max="11283" width="10.77734375" style="312" customWidth="1"/>
    <col min="11284" max="11523" width="8.88671875" style="312"/>
    <col min="11524" max="11526" width="8.88671875" style="312" customWidth="1"/>
    <col min="11527" max="11527" width="14.21875" style="312" customWidth="1"/>
    <col min="11528" max="11530" width="12.77734375" style="312" customWidth="1"/>
    <col min="11531" max="11531" width="13.109375" style="312" customWidth="1"/>
    <col min="11532" max="11539" width="10.77734375" style="312" customWidth="1"/>
    <col min="11540" max="11779" width="8.88671875" style="312"/>
    <col min="11780" max="11782" width="8.88671875" style="312" customWidth="1"/>
    <col min="11783" max="11783" width="14.21875" style="312" customWidth="1"/>
    <col min="11784" max="11786" width="12.77734375" style="312" customWidth="1"/>
    <col min="11787" max="11787" width="13.109375" style="312" customWidth="1"/>
    <col min="11788" max="11795" width="10.77734375" style="312" customWidth="1"/>
    <col min="11796" max="12035" width="8.88671875" style="312"/>
    <col min="12036" max="12038" width="8.88671875" style="312" customWidth="1"/>
    <col min="12039" max="12039" width="14.21875" style="312" customWidth="1"/>
    <col min="12040" max="12042" width="12.77734375" style="312" customWidth="1"/>
    <col min="12043" max="12043" width="13.109375" style="312" customWidth="1"/>
    <col min="12044" max="12051" width="10.77734375" style="312" customWidth="1"/>
    <col min="12052" max="12291" width="8.88671875" style="312"/>
    <col min="12292" max="12294" width="8.88671875" style="312" customWidth="1"/>
    <col min="12295" max="12295" width="14.21875" style="312" customWidth="1"/>
    <col min="12296" max="12298" width="12.77734375" style="312" customWidth="1"/>
    <col min="12299" max="12299" width="13.109375" style="312" customWidth="1"/>
    <col min="12300" max="12307" width="10.77734375" style="312" customWidth="1"/>
    <col min="12308" max="12547" width="8.88671875" style="312"/>
    <col min="12548" max="12550" width="8.88671875" style="312" customWidth="1"/>
    <col min="12551" max="12551" width="14.21875" style="312" customWidth="1"/>
    <col min="12552" max="12554" width="12.77734375" style="312" customWidth="1"/>
    <col min="12555" max="12555" width="13.109375" style="312" customWidth="1"/>
    <col min="12556" max="12563" width="10.77734375" style="312" customWidth="1"/>
    <col min="12564" max="12803" width="8.88671875" style="312"/>
    <col min="12804" max="12806" width="8.88671875" style="312" customWidth="1"/>
    <col min="12807" max="12807" width="14.21875" style="312" customWidth="1"/>
    <col min="12808" max="12810" width="12.77734375" style="312" customWidth="1"/>
    <col min="12811" max="12811" width="13.109375" style="312" customWidth="1"/>
    <col min="12812" max="12819" width="10.77734375" style="312" customWidth="1"/>
    <col min="12820" max="13059" width="8.88671875" style="312"/>
    <col min="13060" max="13062" width="8.88671875" style="312" customWidth="1"/>
    <col min="13063" max="13063" width="14.21875" style="312" customWidth="1"/>
    <col min="13064" max="13066" width="12.77734375" style="312" customWidth="1"/>
    <col min="13067" max="13067" width="13.109375" style="312" customWidth="1"/>
    <col min="13068" max="13075" width="10.77734375" style="312" customWidth="1"/>
    <col min="13076" max="13315" width="8.88671875" style="312"/>
    <col min="13316" max="13318" width="8.88671875" style="312" customWidth="1"/>
    <col min="13319" max="13319" width="14.21875" style="312" customWidth="1"/>
    <col min="13320" max="13322" width="12.77734375" style="312" customWidth="1"/>
    <col min="13323" max="13323" width="13.109375" style="312" customWidth="1"/>
    <col min="13324" max="13331" width="10.77734375" style="312" customWidth="1"/>
    <col min="13332" max="13571" width="8.88671875" style="312"/>
    <col min="13572" max="13574" width="8.88671875" style="312" customWidth="1"/>
    <col min="13575" max="13575" width="14.21875" style="312" customWidth="1"/>
    <col min="13576" max="13578" width="12.77734375" style="312" customWidth="1"/>
    <col min="13579" max="13579" width="13.109375" style="312" customWidth="1"/>
    <col min="13580" max="13587" width="10.77734375" style="312" customWidth="1"/>
    <col min="13588" max="13827" width="8.88671875" style="312"/>
    <col min="13828" max="13830" width="8.88671875" style="312" customWidth="1"/>
    <col min="13831" max="13831" width="14.21875" style="312" customWidth="1"/>
    <col min="13832" max="13834" width="12.77734375" style="312" customWidth="1"/>
    <col min="13835" max="13835" width="13.109375" style="312" customWidth="1"/>
    <col min="13836" max="13843" width="10.77734375" style="312" customWidth="1"/>
    <col min="13844" max="14083" width="8.88671875" style="312"/>
    <col min="14084" max="14086" width="8.88671875" style="312" customWidth="1"/>
    <col min="14087" max="14087" width="14.21875" style="312" customWidth="1"/>
    <col min="14088" max="14090" width="12.77734375" style="312" customWidth="1"/>
    <col min="14091" max="14091" width="13.109375" style="312" customWidth="1"/>
    <col min="14092" max="14099" width="10.77734375" style="312" customWidth="1"/>
    <col min="14100" max="14339" width="8.88671875" style="312"/>
    <col min="14340" max="14342" width="8.88671875" style="312" customWidth="1"/>
    <col min="14343" max="14343" width="14.21875" style="312" customWidth="1"/>
    <col min="14344" max="14346" width="12.77734375" style="312" customWidth="1"/>
    <col min="14347" max="14347" width="13.109375" style="312" customWidth="1"/>
    <col min="14348" max="14355" width="10.77734375" style="312" customWidth="1"/>
    <col min="14356" max="14595" width="8.88671875" style="312"/>
    <col min="14596" max="14598" width="8.88671875" style="312" customWidth="1"/>
    <col min="14599" max="14599" width="14.21875" style="312" customWidth="1"/>
    <col min="14600" max="14602" width="12.77734375" style="312" customWidth="1"/>
    <col min="14603" max="14603" width="13.109375" style="312" customWidth="1"/>
    <col min="14604" max="14611" width="10.77734375" style="312" customWidth="1"/>
    <col min="14612" max="14851" width="8.88671875" style="312"/>
    <col min="14852" max="14854" width="8.88671875" style="312" customWidth="1"/>
    <col min="14855" max="14855" width="14.21875" style="312" customWidth="1"/>
    <col min="14856" max="14858" width="12.77734375" style="312" customWidth="1"/>
    <col min="14859" max="14859" width="13.109375" style="312" customWidth="1"/>
    <col min="14860" max="14867" width="10.77734375" style="312" customWidth="1"/>
    <col min="14868" max="15107" width="8.88671875" style="312"/>
    <col min="15108" max="15110" width="8.88671875" style="312" customWidth="1"/>
    <col min="15111" max="15111" width="14.21875" style="312" customWidth="1"/>
    <col min="15112" max="15114" width="12.77734375" style="312" customWidth="1"/>
    <col min="15115" max="15115" width="13.109375" style="312" customWidth="1"/>
    <col min="15116" max="15123" width="10.77734375" style="312" customWidth="1"/>
    <col min="15124" max="15363" width="8.88671875" style="312"/>
    <col min="15364" max="15366" width="8.88671875" style="312" customWidth="1"/>
    <col min="15367" max="15367" width="14.21875" style="312" customWidth="1"/>
    <col min="15368" max="15370" width="12.77734375" style="312" customWidth="1"/>
    <col min="15371" max="15371" width="13.109375" style="312" customWidth="1"/>
    <col min="15372" max="15379" width="10.77734375" style="312" customWidth="1"/>
    <col min="15380" max="15619" width="8.88671875" style="312"/>
    <col min="15620" max="15622" width="8.88671875" style="312" customWidth="1"/>
    <col min="15623" max="15623" width="14.21875" style="312" customWidth="1"/>
    <col min="15624" max="15626" width="12.77734375" style="312" customWidth="1"/>
    <col min="15627" max="15627" width="13.109375" style="312" customWidth="1"/>
    <col min="15628" max="15635" width="10.77734375" style="312" customWidth="1"/>
    <col min="15636" max="15875" width="8.88671875" style="312"/>
    <col min="15876" max="15878" width="8.88671875" style="312" customWidth="1"/>
    <col min="15879" max="15879" width="14.21875" style="312" customWidth="1"/>
    <col min="15880" max="15882" width="12.77734375" style="312" customWidth="1"/>
    <col min="15883" max="15883" width="13.109375" style="312" customWidth="1"/>
    <col min="15884" max="15891" width="10.77734375" style="312" customWidth="1"/>
    <col min="15892" max="16131" width="8.88671875" style="312"/>
    <col min="16132" max="16134" width="8.88671875" style="312" customWidth="1"/>
    <col min="16135" max="16135" width="14.21875" style="312" customWidth="1"/>
    <col min="16136" max="16138" width="12.77734375" style="312" customWidth="1"/>
    <col min="16139" max="16139" width="13.109375" style="312" customWidth="1"/>
    <col min="16140" max="16147" width="10.77734375" style="312" customWidth="1"/>
    <col min="16148" max="16384" width="8.88671875" style="312"/>
  </cols>
  <sheetData>
    <row r="1" spans="1:23" s="1709" customFormat="1" ht="36" customHeight="1">
      <c r="A1" s="2650" t="s">
        <v>956</v>
      </c>
      <c r="B1" s="2650"/>
      <c r="C1" s="2650"/>
      <c r="D1" s="2650"/>
      <c r="E1" s="2650"/>
      <c r="F1" s="2650"/>
      <c r="G1" s="2650"/>
      <c r="H1" s="2650"/>
      <c r="I1" s="2650"/>
      <c r="J1" s="2650"/>
      <c r="K1" s="2650"/>
      <c r="L1" s="1708"/>
      <c r="M1" s="1708"/>
      <c r="N1" s="1708"/>
      <c r="O1" s="1708"/>
      <c r="P1" s="1708"/>
      <c r="Q1" s="1708"/>
      <c r="R1" s="1708"/>
      <c r="S1" s="1708"/>
      <c r="T1" s="1708"/>
    </row>
    <row r="2" spans="1:23" ht="12" customHeight="1" thickBot="1">
      <c r="A2" s="513"/>
      <c r="B2" s="513"/>
      <c r="C2" s="513"/>
      <c r="D2" s="513"/>
      <c r="E2" s="513"/>
      <c r="F2" s="513"/>
      <c r="G2" s="513"/>
      <c r="H2" s="513"/>
      <c r="I2" s="513"/>
      <c r="J2" s="513"/>
      <c r="K2" s="513"/>
      <c r="L2" s="513"/>
      <c r="M2" s="513"/>
      <c r="N2" s="513"/>
      <c r="O2" s="513"/>
      <c r="P2" s="513"/>
      <c r="Q2" s="513"/>
      <c r="R2" s="513"/>
      <c r="S2" s="513"/>
      <c r="T2" s="513"/>
    </row>
    <row r="3" spans="1:23" s="515" customFormat="1" ht="17.25" customHeight="1">
      <c r="A3" s="2638"/>
      <c r="B3" s="2639"/>
      <c r="C3" s="2647">
        <v>2017</v>
      </c>
      <c r="D3" s="2648"/>
      <c r="E3" s="2648"/>
      <c r="F3" s="2648"/>
      <c r="G3" s="2648"/>
      <c r="H3" s="2649"/>
      <c r="I3" s="2647">
        <v>2016</v>
      </c>
      <c r="J3" s="2648"/>
      <c r="K3" s="2649"/>
      <c r="P3" s="2636">
        <v>2011</v>
      </c>
      <c r="Q3" s="2636"/>
      <c r="R3" s="2636"/>
      <c r="S3" s="2636"/>
      <c r="T3" s="2637"/>
    </row>
    <row r="4" spans="1:23" ht="17.25" customHeight="1" thickBot="1">
      <c r="A4" s="2638"/>
      <c r="B4" s="2639"/>
      <c r="C4" s="2640" t="s">
        <v>3</v>
      </c>
      <c r="D4" s="2641"/>
      <c r="E4" s="2641"/>
      <c r="F4" s="2640" t="s">
        <v>4</v>
      </c>
      <c r="G4" s="2641"/>
      <c r="H4" s="2641"/>
      <c r="I4" s="2653" t="s">
        <v>1</v>
      </c>
      <c r="J4" s="2654"/>
      <c r="K4" s="2655"/>
      <c r="P4" s="2642" t="s">
        <v>1</v>
      </c>
      <c r="Q4" s="2643"/>
      <c r="R4" s="2643"/>
      <c r="S4" s="2643"/>
      <c r="T4" s="2644"/>
    </row>
    <row r="5" spans="1:23" ht="17.25" customHeight="1" thickBot="1">
      <c r="A5" s="1809"/>
      <c r="B5" s="1810"/>
      <c r="C5" s="1825"/>
      <c r="D5" s="2651" t="s">
        <v>917</v>
      </c>
      <c r="E5" s="2652"/>
      <c r="F5" s="1825"/>
      <c r="G5" s="2651" t="s">
        <v>917</v>
      </c>
      <c r="H5" s="2652"/>
      <c r="I5" s="1825"/>
      <c r="J5" s="2651" t="s">
        <v>917</v>
      </c>
      <c r="K5" s="2652"/>
      <c r="P5" s="1807"/>
      <c r="Q5" s="1808"/>
      <c r="R5" s="1808"/>
      <c r="S5" s="1808"/>
      <c r="T5" s="1808"/>
    </row>
    <row r="6" spans="1:23" ht="72" customHeight="1" thickBot="1">
      <c r="A6" s="2645" t="s">
        <v>172</v>
      </c>
      <c r="B6" s="2646"/>
      <c r="C6" s="1824" t="s">
        <v>915</v>
      </c>
      <c r="D6" s="1711" t="s">
        <v>916</v>
      </c>
      <c r="E6" s="1712" t="s">
        <v>918</v>
      </c>
      <c r="F6" s="1824" t="s">
        <v>915</v>
      </c>
      <c r="G6" s="1711" t="s">
        <v>916</v>
      </c>
      <c r="H6" s="1712" t="s">
        <v>918</v>
      </c>
      <c r="I6" s="1824" t="s">
        <v>915</v>
      </c>
      <c r="J6" s="1711" t="s">
        <v>916</v>
      </c>
      <c r="K6" s="1714" t="s">
        <v>918</v>
      </c>
      <c r="P6" s="772" t="s">
        <v>144</v>
      </c>
      <c r="Q6" s="773" t="s">
        <v>607</v>
      </c>
      <c r="R6" s="772" t="s">
        <v>145</v>
      </c>
      <c r="S6" s="773" t="s">
        <v>146</v>
      </c>
      <c r="T6" s="774" t="s">
        <v>147</v>
      </c>
    </row>
    <row r="7" spans="1:23" ht="17.25" customHeight="1">
      <c r="A7" s="1811" t="s">
        <v>913</v>
      </c>
      <c r="B7" s="1812"/>
      <c r="C7" s="1813">
        <v>149009</v>
      </c>
      <c r="D7" s="1814">
        <v>280124</v>
      </c>
      <c r="E7" s="1815">
        <v>125345</v>
      </c>
      <c r="F7" s="1813">
        <v>144792</v>
      </c>
      <c r="G7" s="1814">
        <v>303632</v>
      </c>
      <c r="H7" s="1815">
        <v>123482</v>
      </c>
      <c r="I7" s="1813">
        <v>155838</v>
      </c>
      <c r="J7" s="1814">
        <v>297612</v>
      </c>
      <c r="K7" s="1815">
        <v>121678</v>
      </c>
      <c r="P7" s="784"/>
      <c r="Q7" s="785"/>
      <c r="R7" s="785"/>
      <c r="S7" s="785"/>
      <c r="T7" s="785"/>
      <c r="U7" s="308"/>
      <c r="V7" s="308"/>
      <c r="W7" s="308"/>
    </row>
    <row r="8" spans="1:23" ht="17.25" customHeight="1">
      <c r="A8" s="1816" t="s">
        <v>914</v>
      </c>
      <c r="B8" s="1817"/>
      <c r="C8" s="1818">
        <v>91</v>
      </c>
      <c r="D8" s="1765">
        <v>0</v>
      </c>
      <c r="E8" s="1256">
        <v>227319</v>
      </c>
      <c r="F8" s="1818">
        <v>459</v>
      </c>
      <c r="G8" s="1765">
        <v>0</v>
      </c>
      <c r="H8" s="1256">
        <v>227794</v>
      </c>
      <c r="I8" s="1818">
        <v>821</v>
      </c>
      <c r="J8" s="1765">
        <v>0</v>
      </c>
      <c r="K8" s="1256">
        <v>243484</v>
      </c>
      <c r="P8" s="784">
        <v>8318</v>
      </c>
      <c r="Q8" s="785">
        <v>0</v>
      </c>
      <c r="R8" s="785">
        <v>0</v>
      </c>
      <c r="S8" s="785">
        <v>1272</v>
      </c>
      <c r="T8" s="785">
        <v>0</v>
      </c>
      <c r="U8" s="308"/>
      <c r="V8" s="308"/>
      <c r="W8" s="308"/>
    </row>
    <row r="9" spans="1:23" ht="20.25" customHeight="1" thickBot="1">
      <c r="A9" s="1819" t="s">
        <v>947</v>
      </c>
      <c r="B9" s="1820"/>
      <c r="C9" s="1821">
        <v>21868</v>
      </c>
      <c r="D9" s="1822">
        <v>5094</v>
      </c>
      <c r="E9" s="1823">
        <v>65812</v>
      </c>
      <c r="F9" s="1821">
        <v>19567</v>
      </c>
      <c r="G9" s="1822">
        <v>2741</v>
      </c>
      <c r="H9" s="1823">
        <v>61598</v>
      </c>
      <c r="I9" s="1821">
        <v>18658</v>
      </c>
      <c r="J9" s="1822">
        <v>1977</v>
      </c>
      <c r="K9" s="1823">
        <v>58801</v>
      </c>
      <c r="P9" s="784">
        <v>1360</v>
      </c>
      <c r="Q9" s="785">
        <v>8</v>
      </c>
      <c r="R9" s="785">
        <v>65</v>
      </c>
      <c r="S9" s="785">
        <v>0</v>
      </c>
      <c r="T9" s="785">
        <v>0</v>
      </c>
      <c r="U9" s="308"/>
      <c r="V9" s="308"/>
      <c r="W9" s="308"/>
    </row>
    <row r="10" spans="1:23" ht="17.25" customHeight="1" thickBot="1"/>
    <row r="11" spans="1:23" s="515" customFormat="1" ht="17.25" customHeight="1">
      <c r="A11" s="2638"/>
      <c r="B11" s="2639"/>
      <c r="C11" s="2647">
        <v>2016</v>
      </c>
      <c r="D11" s="2648"/>
      <c r="E11" s="2648"/>
      <c r="F11" s="2648"/>
      <c r="G11" s="2648"/>
      <c r="H11" s="2648"/>
      <c r="I11" s="2648"/>
      <c r="J11" s="2648"/>
      <c r="K11" s="2649"/>
      <c r="P11" s="2636"/>
      <c r="Q11" s="2636"/>
      <c r="R11" s="2636"/>
      <c r="S11" s="2636"/>
      <c r="T11" s="2637"/>
    </row>
    <row r="12" spans="1:23" ht="17.25" customHeight="1" thickBot="1">
      <c r="A12" s="2638"/>
      <c r="B12" s="2639"/>
      <c r="C12" s="2656" t="s">
        <v>2</v>
      </c>
      <c r="D12" s="2641"/>
      <c r="E12" s="2657"/>
      <c r="F12" s="2640" t="s">
        <v>3</v>
      </c>
      <c r="G12" s="2641"/>
      <c r="H12" s="2641"/>
      <c r="I12" s="2653" t="s">
        <v>4</v>
      </c>
      <c r="J12" s="2654"/>
      <c r="K12" s="2655"/>
      <c r="P12" s="2642"/>
      <c r="Q12" s="2643"/>
      <c r="R12" s="2643"/>
      <c r="S12" s="2643"/>
      <c r="T12" s="2644"/>
    </row>
    <row r="13" spans="1:23" ht="17.25" customHeight="1" thickBot="1">
      <c r="A13" s="1809"/>
      <c r="B13" s="1810"/>
      <c r="C13" s="1825"/>
      <c r="D13" s="2651" t="s">
        <v>917</v>
      </c>
      <c r="E13" s="2652"/>
      <c r="F13" s="1825"/>
      <c r="G13" s="2651" t="s">
        <v>917</v>
      </c>
      <c r="H13" s="2652"/>
      <c r="I13" s="1825"/>
      <c r="J13" s="2651" t="s">
        <v>917</v>
      </c>
      <c r="K13" s="2652"/>
      <c r="P13" s="1807"/>
      <c r="Q13" s="1808"/>
      <c r="R13" s="1808"/>
      <c r="S13" s="1808"/>
      <c r="T13" s="1808"/>
    </row>
    <row r="14" spans="1:23" ht="72" customHeight="1" thickBot="1">
      <c r="A14" s="2645" t="s">
        <v>172</v>
      </c>
      <c r="B14" s="2646"/>
      <c r="C14" s="1824" t="s">
        <v>915</v>
      </c>
      <c r="D14" s="1711" t="s">
        <v>916</v>
      </c>
      <c r="E14" s="1712" t="s">
        <v>918</v>
      </c>
      <c r="F14" s="1824" t="s">
        <v>915</v>
      </c>
      <c r="G14" s="1711" t="s">
        <v>916</v>
      </c>
      <c r="H14" s="1712" t="s">
        <v>918</v>
      </c>
      <c r="I14" s="1824" t="s">
        <v>915</v>
      </c>
      <c r="J14" s="1711" t="s">
        <v>916</v>
      </c>
      <c r="K14" s="1714" t="s">
        <v>918</v>
      </c>
      <c r="P14" s="772"/>
      <c r="Q14" s="773"/>
      <c r="R14" s="772"/>
      <c r="S14" s="773"/>
      <c r="T14" s="774"/>
    </row>
    <row r="15" spans="1:23" ht="17.25" customHeight="1">
      <c r="A15" s="1811" t="s">
        <v>913</v>
      </c>
      <c r="B15" s="1812"/>
      <c r="C15" s="1813">
        <v>129581</v>
      </c>
      <c r="D15" s="1814">
        <v>265437</v>
      </c>
      <c r="E15" s="1815">
        <v>126926</v>
      </c>
      <c r="F15" s="1813">
        <v>115717</v>
      </c>
      <c r="G15" s="1814">
        <v>267983</v>
      </c>
      <c r="H15" s="1815">
        <v>124333</v>
      </c>
      <c r="I15" s="1813">
        <v>132266</v>
      </c>
      <c r="J15" s="1814">
        <v>318318</v>
      </c>
      <c r="K15" s="1815">
        <v>134854</v>
      </c>
      <c r="P15" s="784"/>
      <c r="Q15" s="785"/>
      <c r="R15" s="785"/>
      <c r="S15" s="785"/>
      <c r="T15" s="785"/>
      <c r="U15" s="308"/>
      <c r="V15" s="308"/>
      <c r="W15" s="308"/>
    </row>
    <row r="16" spans="1:23" ht="17.25" customHeight="1">
      <c r="A16" s="1816" t="s">
        <v>914</v>
      </c>
      <c r="B16" s="1817"/>
      <c r="C16" s="1818">
        <v>160</v>
      </c>
      <c r="D16" s="1765">
        <v>0</v>
      </c>
      <c r="E16" s="1256">
        <v>264536</v>
      </c>
      <c r="F16" s="1818">
        <v>129</v>
      </c>
      <c r="G16" s="1765">
        <v>0</v>
      </c>
      <c r="H16" s="1256">
        <v>252907</v>
      </c>
      <c r="I16" s="1818">
        <v>179</v>
      </c>
      <c r="J16" s="1765">
        <v>0</v>
      </c>
      <c r="K16" s="1256">
        <v>257381</v>
      </c>
      <c r="P16" s="784"/>
      <c r="Q16" s="785"/>
      <c r="R16" s="785"/>
      <c r="S16" s="785"/>
      <c r="T16" s="785"/>
      <c r="U16" s="308"/>
      <c r="V16" s="308"/>
      <c r="W16" s="308"/>
    </row>
    <row r="17" spans="1:23" ht="18" customHeight="1" thickBot="1">
      <c r="A17" s="1819" t="s">
        <v>947</v>
      </c>
      <c r="B17" s="1820"/>
      <c r="C17" s="1821">
        <v>17778</v>
      </c>
      <c r="D17" s="1822">
        <v>2792</v>
      </c>
      <c r="E17" s="1823">
        <v>56511</v>
      </c>
      <c r="F17" s="1821">
        <v>13263</v>
      </c>
      <c r="G17" s="1822">
        <v>1880</v>
      </c>
      <c r="H17" s="1823">
        <v>55679</v>
      </c>
      <c r="I17" s="1821">
        <v>14122</v>
      </c>
      <c r="J17" s="1822">
        <v>1513</v>
      </c>
      <c r="K17" s="1823">
        <v>53738</v>
      </c>
      <c r="P17" s="784"/>
      <c r="Q17" s="785"/>
      <c r="R17" s="785"/>
      <c r="S17" s="785"/>
      <c r="T17" s="785"/>
      <c r="U17" s="308"/>
      <c r="V17" s="308"/>
      <c r="W17" s="308"/>
    </row>
    <row r="18" spans="1:23" ht="17.25" customHeight="1">
      <c r="A18" s="1715"/>
      <c r="B18" s="1715"/>
      <c r="C18" s="1715"/>
      <c r="D18" s="1715"/>
      <c r="E18" s="1715"/>
      <c r="F18" s="1715"/>
      <c r="G18" s="1715"/>
      <c r="H18" s="1715"/>
      <c r="I18" s="1715"/>
      <c r="J18" s="1715"/>
      <c r="K18" s="1715"/>
    </row>
    <row r="19" spans="1:23" ht="17.25" customHeight="1">
      <c r="A19" s="1834" t="s">
        <v>955</v>
      </c>
      <c r="B19" s="1715"/>
      <c r="C19" s="1715"/>
      <c r="D19" s="1715"/>
      <c r="E19" s="1715"/>
      <c r="F19" s="1715"/>
      <c r="G19" s="1715"/>
      <c r="H19" s="1715"/>
      <c r="I19" s="1715"/>
      <c r="J19" s="1715"/>
      <c r="K19" s="1715"/>
    </row>
    <row r="20" spans="1:23">
      <c r="A20" s="1834" t="s">
        <v>946</v>
      </c>
    </row>
  </sheetData>
  <mergeCells count="26">
    <mergeCell ref="P11:T11"/>
    <mergeCell ref="P12:T12"/>
    <mergeCell ref="A14:B14"/>
    <mergeCell ref="D13:E13"/>
    <mergeCell ref="F12:H12"/>
    <mergeCell ref="G13:H13"/>
    <mergeCell ref="I12:K12"/>
    <mergeCell ref="J13:K13"/>
    <mergeCell ref="A12:B12"/>
    <mergeCell ref="C12:E12"/>
    <mergeCell ref="A11:B11"/>
    <mergeCell ref="C11:K11"/>
    <mergeCell ref="A1:K1"/>
    <mergeCell ref="A3:B3"/>
    <mergeCell ref="D5:E5"/>
    <mergeCell ref="F4:H4"/>
    <mergeCell ref="G5:H5"/>
    <mergeCell ref="I4:K4"/>
    <mergeCell ref="J5:K5"/>
    <mergeCell ref="P3:T3"/>
    <mergeCell ref="A4:B4"/>
    <mergeCell ref="C4:E4"/>
    <mergeCell ref="P4:T4"/>
    <mergeCell ref="A6:B6"/>
    <mergeCell ref="I3:K3"/>
    <mergeCell ref="C3:H3"/>
  </mergeCells>
  <printOptions horizontalCentered="1"/>
  <pageMargins left="0.31496062992125984" right="0.31496062992125984" top="0.39370078740157483" bottom="0.39370078740157483" header="0.19685039370078741" footer="0.19685039370078741"/>
  <pageSetup scale="62"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817153" r:id="rId4">
          <objectPr defaultSize="0" autoPict="0" r:id="rId5">
            <anchor moveWithCells="1">
              <from>
                <xdr:col>0</xdr:col>
                <xdr:colOff>76200</xdr:colOff>
                <xdr:row>0</xdr:row>
                <xdr:rowOff>133350</xdr:rowOff>
              </from>
              <to>
                <xdr:col>0</xdr:col>
                <xdr:colOff>371475</xdr:colOff>
                <xdr:row>2</xdr:row>
                <xdr:rowOff>133350</xdr:rowOff>
              </to>
            </anchor>
          </objectPr>
        </oleObject>
      </mc:Choice>
      <mc:Fallback>
        <oleObject progId="Word.Document.8" shapeId="817153" r:id="rId4"/>
      </mc:Fallback>
    </mc:AlternateContent>
  </oleObject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0">
    <tabColor rgb="FF0070C0"/>
    <pageSetUpPr fitToPage="1"/>
  </sheetPr>
  <dimension ref="A1:Z50"/>
  <sheetViews>
    <sheetView showZeros="0" view="pageBreakPreview" zoomScale="85" zoomScaleNormal="75" zoomScaleSheetLayoutView="85" workbookViewId="0">
      <selection activeCell="H11" sqref="H11"/>
    </sheetView>
  </sheetViews>
  <sheetFormatPr defaultColWidth="8.88671875" defaultRowHeight="15"/>
  <cols>
    <col min="1" max="1" width="50.33203125" style="312" customWidth="1"/>
    <col min="2" max="4" width="9.77734375" style="312" hidden="1" customWidth="1"/>
    <col min="5" max="7" width="8.77734375" style="312" hidden="1" customWidth="1"/>
    <col min="8" max="25" width="8.77734375" style="312" customWidth="1"/>
    <col min="26" max="26" width="8.88671875" style="312"/>
    <col min="27" max="27" width="9.21875" style="312" customWidth="1"/>
    <col min="28" max="265" width="8.88671875" style="312"/>
    <col min="266" max="268" width="8.88671875" style="312" customWidth="1"/>
    <col min="269" max="269" width="14.21875" style="312" customWidth="1"/>
    <col min="270" max="272" width="12.77734375" style="312" customWidth="1"/>
    <col min="273" max="273" width="13.109375" style="312" customWidth="1"/>
    <col min="274" max="281" width="10.77734375" style="312" customWidth="1"/>
    <col min="282" max="521" width="8.88671875" style="312"/>
    <col min="522" max="524" width="8.88671875" style="312" customWidth="1"/>
    <col min="525" max="525" width="14.21875" style="312" customWidth="1"/>
    <col min="526" max="528" width="12.77734375" style="312" customWidth="1"/>
    <col min="529" max="529" width="13.109375" style="312" customWidth="1"/>
    <col min="530" max="537" width="10.77734375" style="312" customWidth="1"/>
    <col min="538" max="777" width="8.88671875" style="312"/>
    <col min="778" max="780" width="8.88671875" style="312" customWidth="1"/>
    <col min="781" max="781" width="14.21875" style="312" customWidth="1"/>
    <col min="782" max="784" width="12.77734375" style="312" customWidth="1"/>
    <col min="785" max="785" width="13.109375" style="312" customWidth="1"/>
    <col min="786" max="793" width="10.77734375" style="312" customWidth="1"/>
    <col min="794" max="1033" width="8.88671875" style="312"/>
    <col min="1034" max="1036" width="8.88671875" style="312" customWidth="1"/>
    <col min="1037" max="1037" width="14.21875" style="312" customWidth="1"/>
    <col min="1038" max="1040" width="12.77734375" style="312" customWidth="1"/>
    <col min="1041" max="1041" width="13.109375" style="312" customWidth="1"/>
    <col min="1042" max="1049" width="10.77734375" style="312" customWidth="1"/>
    <col min="1050" max="1289" width="8.88671875" style="312"/>
    <col min="1290" max="1292" width="8.88671875" style="312" customWidth="1"/>
    <col min="1293" max="1293" width="14.21875" style="312" customWidth="1"/>
    <col min="1294" max="1296" width="12.77734375" style="312" customWidth="1"/>
    <col min="1297" max="1297" width="13.109375" style="312" customWidth="1"/>
    <col min="1298" max="1305" width="10.77734375" style="312" customWidth="1"/>
    <col min="1306" max="1545" width="8.88671875" style="312"/>
    <col min="1546" max="1548" width="8.88671875" style="312" customWidth="1"/>
    <col min="1549" max="1549" width="14.21875" style="312" customWidth="1"/>
    <col min="1550" max="1552" width="12.77734375" style="312" customWidth="1"/>
    <col min="1553" max="1553" width="13.109375" style="312" customWidth="1"/>
    <col min="1554" max="1561" width="10.77734375" style="312" customWidth="1"/>
    <col min="1562" max="1801" width="8.88671875" style="312"/>
    <col min="1802" max="1804" width="8.88671875" style="312" customWidth="1"/>
    <col min="1805" max="1805" width="14.21875" style="312" customWidth="1"/>
    <col min="1806" max="1808" width="12.77734375" style="312" customWidth="1"/>
    <col min="1809" max="1809" width="13.109375" style="312" customWidth="1"/>
    <col min="1810" max="1817" width="10.77734375" style="312" customWidth="1"/>
    <col min="1818" max="2057" width="8.88671875" style="312"/>
    <col min="2058" max="2060" width="8.88671875" style="312" customWidth="1"/>
    <col min="2061" max="2061" width="14.21875" style="312" customWidth="1"/>
    <col min="2062" max="2064" width="12.77734375" style="312" customWidth="1"/>
    <col min="2065" max="2065" width="13.109375" style="312" customWidth="1"/>
    <col min="2066" max="2073" width="10.77734375" style="312" customWidth="1"/>
    <col min="2074" max="2313" width="8.88671875" style="312"/>
    <col min="2314" max="2316" width="8.88671875" style="312" customWidth="1"/>
    <col min="2317" max="2317" width="14.21875" style="312" customWidth="1"/>
    <col min="2318" max="2320" width="12.77734375" style="312" customWidth="1"/>
    <col min="2321" max="2321" width="13.109375" style="312" customWidth="1"/>
    <col min="2322" max="2329" width="10.77734375" style="312" customWidth="1"/>
    <col min="2330" max="2569" width="8.88671875" style="312"/>
    <col min="2570" max="2572" width="8.88671875" style="312" customWidth="1"/>
    <col min="2573" max="2573" width="14.21875" style="312" customWidth="1"/>
    <col min="2574" max="2576" width="12.77734375" style="312" customWidth="1"/>
    <col min="2577" max="2577" width="13.109375" style="312" customWidth="1"/>
    <col min="2578" max="2585" width="10.77734375" style="312" customWidth="1"/>
    <col min="2586" max="2825" width="8.88671875" style="312"/>
    <col min="2826" max="2828" width="8.88671875" style="312" customWidth="1"/>
    <col min="2829" max="2829" width="14.21875" style="312" customWidth="1"/>
    <col min="2830" max="2832" width="12.77734375" style="312" customWidth="1"/>
    <col min="2833" max="2833" width="13.109375" style="312" customWidth="1"/>
    <col min="2834" max="2841" width="10.77734375" style="312" customWidth="1"/>
    <col min="2842" max="3081" width="8.88671875" style="312"/>
    <col min="3082" max="3084" width="8.88671875" style="312" customWidth="1"/>
    <col min="3085" max="3085" width="14.21875" style="312" customWidth="1"/>
    <col min="3086" max="3088" width="12.77734375" style="312" customWidth="1"/>
    <col min="3089" max="3089" width="13.109375" style="312" customWidth="1"/>
    <col min="3090" max="3097" width="10.77734375" style="312" customWidth="1"/>
    <col min="3098" max="3337" width="8.88671875" style="312"/>
    <col min="3338" max="3340" width="8.88671875" style="312" customWidth="1"/>
    <col min="3341" max="3341" width="14.21875" style="312" customWidth="1"/>
    <col min="3342" max="3344" width="12.77734375" style="312" customWidth="1"/>
    <col min="3345" max="3345" width="13.109375" style="312" customWidth="1"/>
    <col min="3346" max="3353" width="10.77734375" style="312" customWidth="1"/>
    <col min="3354" max="3593" width="8.88671875" style="312"/>
    <col min="3594" max="3596" width="8.88671875" style="312" customWidth="1"/>
    <col min="3597" max="3597" width="14.21875" style="312" customWidth="1"/>
    <col min="3598" max="3600" width="12.77734375" style="312" customWidth="1"/>
    <col min="3601" max="3601" width="13.109375" style="312" customWidth="1"/>
    <col min="3602" max="3609" width="10.77734375" style="312" customWidth="1"/>
    <col min="3610" max="3849" width="8.88671875" style="312"/>
    <col min="3850" max="3852" width="8.88671875" style="312" customWidth="1"/>
    <col min="3853" max="3853" width="14.21875" style="312" customWidth="1"/>
    <col min="3854" max="3856" width="12.77734375" style="312" customWidth="1"/>
    <col min="3857" max="3857" width="13.109375" style="312" customWidth="1"/>
    <col min="3858" max="3865" width="10.77734375" style="312" customWidth="1"/>
    <col min="3866" max="4105" width="8.88671875" style="312"/>
    <col min="4106" max="4108" width="8.88671875" style="312" customWidth="1"/>
    <col min="4109" max="4109" width="14.21875" style="312" customWidth="1"/>
    <col min="4110" max="4112" width="12.77734375" style="312" customWidth="1"/>
    <col min="4113" max="4113" width="13.109375" style="312" customWidth="1"/>
    <col min="4114" max="4121" width="10.77734375" style="312" customWidth="1"/>
    <col min="4122" max="4361" width="8.88671875" style="312"/>
    <col min="4362" max="4364" width="8.88671875" style="312" customWidth="1"/>
    <col min="4365" max="4365" width="14.21875" style="312" customWidth="1"/>
    <col min="4366" max="4368" width="12.77734375" style="312" customWidth="1"/>
    <col min="4369" max="4369" width="13.109375" style="312" customWidth="1"/>
    <col min="4370" max="4377" width="10.77734375" style="312" customWidth="1"/>
    <col min="4378" max="4617" width="8.88671875" style="312"/>
    <col min="4618" max="4620" width="8.88671875" style="312" customWidth="1"/>
    <col min="4621" max="4621" width="14.21875" style="312" customWidth="1"/>
    <col min="4622" max="4624" width="12.77734375" style="312" customWidth="1"/>
    <col min="4625" max="4625" width="13.109375" style="312" customWidth="1"/>
    <col min="4626" max="4633" width="10.77734375" style="312" customWidth="1"/>
    <col min="4634" max="4873" width="8.88671875" style="312"/>
    <col min="4874" max="4876" width="8.88671875" style="312" customWidth="1"/>
    <col min="4877" max="4877" width="14.21875" style="312" customWidth="1"/>
    <col min="4878" max="4880" width="12.77734375" style="312" customWidth="1"/>
    <col min="4881" max="4881" width="13.109375" style="312" customWidth="1"/>
    <col min="4882" max="4889" width="10.77734375" style="312" customWidth="1"/>
    <col min="4890" max="5129" width="8.88671875" style="312"/>
    <col min="5130" max="5132" width="8.88671875" style="312" customWidth="1"/>
    <col min="5133" max="5133" width="14.21875" style="312" customWidth="1"/>
    <col min="5134" max="5136" width="12.77734375" style="312" customWidth="1"/>
    <col min="5137" max="5137" width="13.109375" style="312" customWidth="1"/>
    <col min="5138" max="5145" width="10.77734375" style="312" customWidth="1"/>
    <col min="5146" max="5385" width="8.88671875" style="312"/>
    <col min="5386" max="5388" width="8.88671875" style="312" customWidth="1"/>
    <col min="5389" max="5389" width="14.21875" style="312" customWidth="1"/>
    <col min="5390" max="5392" width="12.77734375" style="312" customWidth="1"/>
    <col min="5393" max="5393" width="13.109375" style="312" customWidth="1"/>
    <col min="5394" max="5401" width="10.77734375" style="312" customWidth="1"/>
    <col min="5402" max="5641" width="8.88671875" style="312"/>
    <col min="5642" max="5644" width="8.88671875" style="312" customWidth="1"/>
    <col min="5645" max="5645" width="14.21875" style="312" customWidth="1"/>
    <col min="5646" max="5648" width="12.77734375" style="312" customWidth="1"/>
    <col min="5649" max="5649" width="13.109375" style="312" customWidth="1"/>
    <col min="5650" max="5657" width="10.77734375" style="312" customWidth="1"/>
    <col min="5658" max="5897" width="8.88671875" style="312"/>
    <col min="5898" max="5900" width="8.88671875" style="312" customWidth="1"/>
    <col min="5901" max="5901" width="14.21875" style="312" customWidth="1"/>
    <col min="5902" max="5904" width="12.77734375" style="312" customWidth="1"/>
    <col min="5905" max="5905" width="13.109375" style="312" customWidth="1"/>
    <col min="5906" max="5913" width="10.77734375" style="312" customWidth="1"/>
    <col min="5914" max="6153" width="8.88671875" style="312"/>
    <col min="6154" max="6156" width="8.88671875" style="312" customWidth="1"/>
    <col min="6157" max="6157" width="14.21875" style="312" customWidth="1"/>
    <col min="6158" max="6160" width="12.77734375" style="312" customWidth="1"/>
    <col min="6161" max="6161" width="13.109375" style="312" customWidth="1"/>
    <col min="6162" max="6169" width="10.77734375" style="312" customWidth="1"/>
    <col min="6170" max="6409" width="8.88671875" style="312"/>
    <col min="6410" max="6412" width="8.88671875" style="312" customWidth="1"/>
    <col min="6413" max="6413" width="14.21875" style="312" customWidth="1"/>
    <col min="6414" max="6416" width="12.77734375" style="312" customWidth="1"/>
    <col min="6417" max="6417" width="13.109375" style="312" customWidth="1"/>
    <col min="6418" max="6425" width="10.77734375" style="312" customWidth="1"/>
    <col min="6426" max="6665" width="8.88671875" style="312"/>
    <col min="6666" max="6668" width="8.88671875" style="312" customWidth="1"/>
    <col min="6669" max="6669" width="14.21875" style="312" customWidth="1"/>
    <col min="6670" max="6672" width="12.77734375" style="312" customWidth="1"/>
    <col min="6673" max="6673" width="13.109375" style="312" customWidth="1"/>
    <col min="6674" max="6681" width="10.77734375" style="312" customWidth="1"/>
    <col min="6682" max="6921" width="8.88671875" style="312"/>
    <col min="6922" max="6924" width="8.88671875" style="312" customWidth="1"/>
    <col min="6925" max="6925" width="14.21875" style="312" customWidth="1"/>
    <col min="6926" max="6928" width="12.77734375" style="312" customWidth="1"/>
    <col min="6929" max="6929" width="13.109375" style="312" customWidth="1"/>
    <col min="6930" max="6937" width="10.77734375" style="312" customWidth="1"/>
    <col min="6938" max="7177" width="8.88671875" style="312"/>
    <col min="7178" max="7180" width="8.88671875" style="312" customWidth="1"/>
    <col min="7181" max="7181" width="14.21875" style="312" customWidth="1"/>
    <col min="7182" max="7184" width="12.77734375" style="312" customWidth="1"/>
    <col min="7185" max="7185" width="13.109375" style="312" customWidth="1"/>
    <col min="7186" max="7193" width="10.77734375" style="312" customWidth="1"/>
    <col min="7194" max="7433" width="8.88671875" style="312"/>
    <col min="7434" max="7436" width="8.88671875" style="312" customWidth="1"/>
    <col min="7437" max="7437" width="14.21875" style="312" customWidth="1"/>
    <col min="7438" max="7440" width="12.77734375" style="312" customWidth="1"/>
    <col min="7441" max="7441" width="13.109375" style="312" customWidth="1"/>
    <col min="7442" max="7449" width="10.77734375" style="312" customWidth="1"/>
    <col min="7450" max="7689" width="8.88671875" style="312"/>
    <col min="7690" max="7692" width="8.88671875" style="312" customWidth="1"/>
    <col min="7693" max="7693" width="14.21875" style="312" customWidth="1"/>
    <col min="7694" max="7696" width="12.77734375" style="312" customWidth="1"/>
    <col min="7697" max="7697" width="13.109375" style="312" customWidth="1"/>
    <col min="7698" max="7705" width="10.77734375" style="312" customWidth="1"/>
    <col min="7706" max="7945" width="8.88671875" style="312"/>
    <col min="7946" max="7948" width="8.88671875" style="312" customWidth="1"/>
    <col min="7949" max="7949" width="14.21875" style="312" customWidth="1"/>
    <col min="7950" max="7952" width="12.77734375" style="312" customWidth="1"/>
    <col min="7953" max="7953" width="13.109375" style="312" customWidth="1"/>
    <col min="7954" max="7961" width="10.77734375" style="312" customWidth="1"/>
    <col min="7962" max="8201" width="8.88671875" style="312"/>
    <col min="8202" max="8204" width="8.88671875" style="312" customWidth="1"/>
    <col min="8205" max="8205" width="14.21875" style="312" customWidth="1"/>
    <col min="8206" max="8208" width="12.77734375" style="312" customWidth="1"/>
    <col min="8209" max="8209" width="13.109375" style="312" customWidth="1"/>
    <col min="8210" max="8217" width="10.77734375" style="312" customWidth="1"/>
    <col min="8218" max="8457" width="8.88671875" style="312"/>
    <col min="8458" max="8460" width="8.88671875" style="312" customWidth="1"/>
    <col min="8461" max="8461" width="14.21875" style="312" customWidth="1"/>
    <col min="8462" max="8464" width="12.77734375" style="312" customWidth="1"/>
    <col min="8465" max="8465" width="13.109375" style="312" customWidth="1"/>
    <col min="8466" max="8473" width="10.77734375" style="312" customWidth="1"/>
    <col min="8474" max="8713" width="8.88671875" style="312"/>
    <col min="8714" max="8716" width="8.88671875" style="312" customWidth="1"/>
    <col min="8717" max="8717" width="14.21875" style="312" customWidth="1"/>
    <col min="8718" max="8720" width="12.77734375" style="312" customWidth="1"/>
    <col min="8721" max="8721" width="13.109375" style="312" customWidth="1"/>
    <col min="8722" max="8729" width="10.77734375" style="312" customWidth="1"/>
    <col min="8730" max="8969" width="8.88671875" style="312"/>
    <col min="8970" max="8972" width="8.88671875" style="312" customWidth="1"/>
    <col min="8973" max="8973" width="14.21875" style="312" customWidth="1"/>
    <col min="8974" max="8976" width="12.77734375" style="312" customWidth="1"/>
    <col min="8977" max="8977" width="13.109375" style="312" customWidth="1"/>
    <col min="8978" max="8985" width="10.77734375" style="312" customWidth="1"/>
    <col min="8986" max="9225" width="8.88671875" style="312"/>
    <col min="9226" max="9228" width="8.88671875" style="312" customWidth="1"/>
    <col min="9229" max="9229" width="14.21875" style="312" customWidth="1"/>
    <col min="9230" max="9232" width="12.77734375" style="312" customWidth="1"/>
    <col min="9233" max="9233" width="13.109375" style="312" customWidth="1"/>
    <col min="9234" max="9241" width="10.77734375" style="312" customWidth="1"/>
    <col min="9242" max="9481" width="8.88671875" style="312"/>
    <col min="9482" max="9484" width="8.88671875" style="312" customWidth="1"/>
    <col min="9485" max="9485" width="14.21875" style="312" customWidth="1"/>
    <col min="9486" max="9488" width="12.77734375" style="312" customWidth="1"/>
    <col min="9489" max="9489" width="13.109375" style="312" customWidth="1"/>
    <col min="9490" max="9497" width="10.77734375" style="312" customWidth="1"/>
    <col min="9498" max="9737" width="8.88671875" style="312"/>
    <col min="9738" max="9740" width="8.88671875" style="312" customWidth="1"/>
    <col min="9741" max="9741" width="14.21875" style="312" customWidth="1"/>
    <col min="9742" max="9744" width="12.77734375" style="312" customWidth="1"/>
    <col min="9745" max="9745" width="13.109375" style="312" customWidth="1"/>
    <col min="9746" max="9753" width="10.77734375" style="312" customWidth="1"/>
    <col min="9754" max="9993" width="8.88671875" style="312"/>
    <col min="9994" max="9996" width="8.88671875" style="312" customWidth="1"/>
    <col min="9997" max="9997" width="14.21875" style="312" customWidth="1"/>
    <col min="9998" max="10000" width="12.77734375" style="312" customWidth="1"/>
    <col min="10001" max="10001" width="13.109375" style="312" customWidth="1"/>
    <col min="10002" max="10009" width="10.77734375" style="312" customWidth="1"/>
    <col min="10010" max="10249" width="8.88671875" style="312"/>
    <col min="10250" max="10252" width="8.88671875" style="312" customWidth="1"/>
    <col min="10253" max="10253" width="14.21875" style="312" customWidth="1"/>
    <col min="10254" max="10256" width="12.77734375" style="312" customWidth="1"/>
    <col min="10257" max="10257" width="13.109375" style="312" customWidth="1"/>
    <col min="10258" max="10265" width="10.77734375" style="312" customWidth="1"/>
    <col min="10266" max="10505" width="8.88671875" style="312"/>
    <col min="10506" max="10508" width="8.88671875" style="312" customWidth="1"/>
    <col min="10509" max="10509" width="14.21875" style="312" customWidth="1"/>
    <col min="10510" max="10512" width="12.77734375" style="312" customWidth="1"/>
    <col min="10513" max="10513" width="13.109375" style="312" customWidth="1"/>
    <col min="10514" max="10521" width="10.77734375" style="312" customWidth="1"/>
    <col min="10522" max="10761" width="8.88671875" style="312"/>
    <col min="10762" max="10764" width="8.88671875" style="312" customWidth="1"/>
    <col min="10765" max="10765" width="14.21875" style="312" customWidth="1"/>
    <col min="10766" max="10768" width="12.77734375" style="312" customWidth="1"/>
    <col min="10769" max="10769" width="13.109375" style="312" customWidth="1"/>
    <col min="10770" max="10777" width="10.77734375" style="312" customWidth="1"/>
    <col min="10778" max="11017" width="8.88671875" style="312"/>
    <col min="11018" max="11020" width="8.88671875" style="312" customWidth="1"/>
    <col min="11021" max="11021" width="14.21875" style="312" customWidth="1"/>
    <col min="11022" max="11024" width="12.77734375" style="312" customWidth="1"/>
    <col min="11025" max="11025" width="13.109375" style="312" customWidth="1"/>
    <col min="11026" max="11033" width="10.77734375" style="312" customWidth="1"/>
    <col min="11034" max="11273" width="8.88671875" style="312"/>
    <col min="11274" max="11276" width="8.88671875" style="312" customWidth="1"/>
    <col min="11277" max="11277" width="14.21875" style="312" customWidth="1"/>
    <col min="11278" max="11280" width="12.77734375" style="312" customWidth="1"/>
    <col min="11281" max="11281" width="13.109375" style="312" customWidth="1"/>
    <col min="11282" max="11289" width="10.77734375" style="312" customWidth="1"/>
    <col min="11290" max="11529" width="8.88671875" style="312"/>
    <col min="11530" max="11532" width="8.88671875" style="312" customWidth="1"/>
    <col min="11533" max="11533" width="14.21875" style="312" customWidth="1"/>
    <col min="11534" max="11536" width="12.77734375" style="312" customWidth="1"/>
    <col min="11537" max="11537" width="13.109375" style="312" customWidth="1"/>
    <col min="11538" max="11545" width="10.77734375" style="312" customWidth="1"/>
    <col min="11546" max="11785" width="8.88671875" style="312"/>
    <col min="11786" max="11788" width="8.88671875" style="312" customWidth="1"/>
    <col min="11789" max="11789" width="14.21875" style="312" customWidth="1"/>
    <col min="11790" max="11792" width="12.77734375" style="312" customWidth="1"/>
    <col min="11793" max="11793" width="13.109375" style="312" customWidth="1"/>
    <col min="11794" max="11801" width="10.77734375" style="312" customWidth="1"/>
    <col min="11802" max="12041" width="8.88671875" style="312"/>
    <col min="12042" max="12044" width="8.88671875" style="312" customWidth="1"/>
    <col min="12045" max="12045" width="14.21875" style="312" customWidth="1"/>
    <col min="12046" max="12048" width="12.77734375" style="312" customWidth="1"/>
    <col min="12049" max="12049" width="13.109375" style="312" customWidth="1"/>
    <col min="12050" max="12057" width="10.77734375" style="312" customWidth="1"/>
    <col min="12058" max="12297" width="8.88671875" style="312"/>
    <col min="12298" max="12300" width="8.88671875" style="312" customWidth="1"/>
    <col min="12301" max="12301" width="14.21875" style="312" customWidth="1"/>
    <col min="12302" max="12304" width="12.77734375" style="312" customWidth="1"/>
    <col min="12305" max="12305" width="13.109375" style="312" customWidth="1"/>
    <col min="12306" max="12313" width="10.77734375" style="312" customWidth="1"/>
    <col min="12314" max="12553" width="8.88671875" style="312"/>
    <col min="12554" max="12556" width="8.88671875" style="312" customWidth="1"/>
    <col min="12557" max="12557" width="14.21875" style="312" customWidth="1"/>
    <col min="12558" max="12560" width="12.77734375" style="312" customWidth="1"/>
    <col min="12561" max="12561" width="13.109375" style="312" customWidth="1"/>
    <col min="12562" max="12569" width="10.77734375" style="312" customWidth="1"/>
    <col min="12570" max="12809" width="8.88671875" style="312"/>
    <col min="12810" max="12812" width="8.88671875" style="312" customWidth="1"/>
    <col min="12813" max="12813" width="14.21875" style="312" customWidth="1"/>
    <col min="12814" max="12816" width="12.77734375" style="312" customWidth="1"/>
    <col min="12817" max="12817" width="13.109375" style="312" customWidth="1"/>
    <col min="12818" max="12825" width="10.77734375" style="312" customWidth="1"/>
    <col min="12826" max="13065" width="8.88671875" style="312"/>
    <col min="13066" max="13068" width="8.88671875" style="312" customWidth="1"/>
    <col min="13069" max="13069" width="14.21875" style="312" customWidth="1"/>
    <col min="13070" max="13072" width="12.77734375" style="312" customWidth="1"/>
    <col min="13073" max="13073" width="13.109375" style="312" customWidth="1"/>
    <col min="13074" max="13081" width="10.77734375" style="312" customWidth="1"/>
    <col min="13082" max="13321" width="8.88671875" style="312"/>
    <col min="13322" max="13324" width="8.88671875" style="312" customWidth="1"/>
    <col min="13325" max="13325" width="14.21875" style="312" customWidth="1"/>
    <col min="13326" max="13328" width="12.77734375" style="312" customWidth="1"/>
    <col min="13329" max="13329" width="13.109375" style="312" customWidth="1"/>
    <col min="13330" max="13337" width="10.77734375" style="312" customWidth="1"/>
    <col min="13338" max="13577" width="8.88671875" style="312"/>
    <col min="13578" max="13580" width="8.88671875" style="312" customWidth="1"/>
    <col min="13581" max="13581" width="14.21875" style="312" customWidth="1"/>
    <col min="13582" max="13584" width="12.77734375" style="312" customWidth="1"/>
    <col min="13585" max="13585" width="13.109375" style="312" customWidth="1"/>
    <col min="13586" max="13593" width="10.77734375" style="312" customWidth="1"/>
    <col min="13594" max="13833" width="8.88671875" style="312"/>
    <col min="13834" max="13836" width="8.88671875" style="312" customWidth="1"/>
    <col min="13837" max="13837" width="14.21875" style="312" customWidth="1"/>
    <col min="13838" max="13840" width="12.77734375" style="312" customWidth="1"/>
    <col min="13841" max="13841" width="13.109375" style="312" customWidth="1"/>
    <col min="13842" max="13849" width="10.77734375" style="312" customWidth="1"/>
    <col min="13850" max="14089" width="8.88671875" style="312"/>
    <col min="14090" max="14092" width="8.88671875" style="312" customWidth="1"/>
    <col min="14093" max="14093" width="14.21875" style="312" customWidth="1"/>
    <col min="14094" max="14096" width="12.77734375" style="312" customWidth="1"/>
    <col min="14097" max="14097" width="13.109375" style="312" customWidth="1"/>
    <col min="14098" max="14105" width="10.77734375" style="312" customWidth="1"/>
    <col min="14106" max="14345" width="8.88671875" style="312"/>
    <col min="14346" max="14348" width="8.88671875" style="312" customWidth="1"/>
    <col min="14349" max="14349" width="14.21875" style="312" customWidth="1"/>
    <col min="14350" max="14352" width="12.77734375" style="312" customWidth="1"/>
    <col min="14353" max="14353" width="13.109375" style="312" customWidth="1"/>
    <col min="14354" max="14361" width="10.77734375" style="312" customWidth="1"/>
    <col min="14362" max="14601" width="8.88671875" style="312"/>
    <col min="14602" max="14604" width="8.88671875" style="312" customWidth="1"/>
    <col min="14605" max="14605" width="14.21875" style="312" customWidth="1"/>
    <col min="14606" max="14608" width="12.77734375" style="312" customWidth="1"/>
    <col min="14609" max="14609" width="13.109375" style="312" customWidth="1"/>
    <col min="14610" max="14617" width="10.77734375" style="312" customWidth="1"/>
    <col min="14618" max="14857" width="8.88671875" style="312"/>
    <col min="14858" max="14860" width="8.88671875" style="312" customWidth="1"/>
    <col min="14861" max="14861" width="14.21875" style="312" customWidth="1"/>
    <col min="14862" max="14864" width="12.77734375" style="312" customWidth="1"/>
    <col min="14865" max="14865" width="13.109375" style="312" customWidth="1"/>
    <col min="14866" max="14873" width="10.77734375" style="312" customWidth="1"/>
    <col min="14874" max="15113" width="8.88671875" style="312"/>
    <col min="15114" max="15116" width="8.88671875" style="312" customWidth="1"/>
    <col min="15117" max="15117" width="14.21875" style="312" customWidth="1"/>
    <col min="15118" max="15120" width="12.77734375" style="312" customWidth="1"/>
    <col min="15121" max="15121" width="13.109375" style="312" customWidth="1"/>
    <col min="15122" max="15129" width="10.77734375" style="312" customWidth="1"/>
    <col min="15130" max="15369" width="8.88671875" style="312"/>
    <col min="15370" max="15372" width="8.88671875" style="312" customWidth="1"/>
    <col min="15373" max="15373" width="14.21875" style="312" customWidth="1"/>
    <col min="15374" max="15376" width="12.77734375" style="312" customWidth="1"/>
    <col min="15377" max="15377" width="13.109375" style="312" customWidth="1"/>
    <col min="15378" max="15385" width="10.77734375" style="312" customWidth="1"/>
    <col min="15386" max="15625" width="8.88671875" style="312"/>
    <col min="15626" max="15628" width="8.88671875" style="312" customWidth="1"/>
    <col min="15629" max="15629" width="14.21875" style="312" customWidth="1"/>
    <col min="15630" max="15632" width="12.77734375" style="312" customWidth="1"/>
    <col min="15633" max="15633" width="13.109375" style="312" customWidth="1"/>
    <col min="15634" max="15641" width="10.77734375" style="312" customWidth="1"/>
    <col min="15642" max="15881" width="8.88671875" style="312"/>
    <col min="15882" max="15884" width="8.88671875" style="312" customWidth="1"/>
    <col min="15885" max="15885" width="14.21875" style="312" customWidth="1"/>
    <col min="15886" max="15888" width="12.77734375" style="312" customWidth="1"/>
    <col min="15889" max="15889" width="13.109375" style="312" customWidth="1"/>
    <col min="15890" max="15897" width="10.77734375" style="312" customWidth="1"/>
    <col min="15898" max="16137" width="8.88671875" style="312"/>
    <col min="16138" max="16140" width="8.88671875" style="312" customWidth="1"/>
    <col min="16141" max="16141" width="14.21875" style="312" customWidth="1"/>
    <col min="16142" max="16144" width="12.77734375" style="312" customWidth="1"/>
    <col min="16145" max="16145" width="13.109375" style="312" customWidth="1"/>
    <col min="16146" max="16153" width="10.77734375" style="312" customWidth="1"/>
    <col min="16154" max="16384" width="8.88671875" style="312"/>
  </cols>
  <sheetData>
    <row r="1" spans="1:26" s="1696" customFormat="1" ht="36" customHeight="1">
      <c r="A1" s="2629" t="s">
        <v>143</v>
      </c>
      <c r="B1" s="2629"/>
      <c r="C1" s="2629"/>
      <c r="D1" s="2629"/>
      <c r="E1" s="2629"/>
      <c r="F1" s="2629"/>
      <c r="G1" s="2629"/>
      <c r="H1" s="2629"/>
      <c r="I1" s="2629"/>
      <c r="J1" s="2629"/>
      <c r="K1" s="2629"/>
      <c r="L1" s="2629"/>
      <c r="M1" s="2629"/>
      <c r="N1" s="2629"/>
      <c r="O1" s="2629"/>
      <c r="P1" s="2629"/>
      <c r="Q1" s="2629"/>
      <c r="R1" s="2629"/>
      <c r="S1" s="2629"/>
      <c r="T1" s="2629"/>
      <c r="U1" s="2629"/>
      <c r="V1" s="2629"/>
      <c r="W1" s="2629"/>
      <c r="X1" s="2629"/>
      <c r="Y1" s="2629"/>
    </row>
    <row r="2" spans="1:26" ht="12" customHeight="1" thickBot="1"/>
    <row r="3" spans="1:26" s="515" customFormat="1" ht="17.25" customHeight="1">
      <c r="A3" s="725"/>
      <c r="B3" s="2667">
        <v>2017</v>
      </c>
      <c r="C3" s="2668"/>
      <c r="D3" s="2668"/>
      <c r="E3" s="2668"/>
      <c r="F3" s="2668"/>
      <c r="G3" s="2668"/>
      <c r="H3" s="2668"/>
      <c r="I3" s="2668"/>
      <c r="J3" s="2668"/>
      <c r="K3" s="2668"/>
      <c r="L3" s="2668"/>
      <c r="M3" s="2669"/>
      <c r="N3" s="2667">
        <v>2016</v>
      </c>
      <c r="O3" s="2668"/>
      <c r="P3" s="2668"/>
      <c r="Q3" s="2668"/>
      <c r="R3" s="2668"/>
      <c r="S3" s="2668"/>
      <c r="T3" s="2668"/>
      <c r="U3" s="2668"/>
      <c r="V3" s="2668"/>
      <c r="W3" s="2668"/>
      <c r="X3" s="2668"/>
      <c r="Y3" s="2669"/>
    </row>
    <row r="4" spans="1:26" ht="17.25" customHeight="1" thickBot="1">
      <c r="A4" s="514"/>
      <c r="B4" s="2640" t="s">
        <v>1</v>
      </c>
      <c r="C4" s="2663"/>
      <c r="D4" s="2664"/>
      <c r="E4" s="2640" t="s">
        <v>2</v>
      </c>
      <c r="F4" s="2663"/>
      <c r="G4" s="2664"/>
      <c r="H4" s="2640" t="s">
        <v>3</v>
      </c>
      <c r="I4" s="2663"/>
      <c r="J4" s="2664"/>
      <c r="K4" s="2640" t="s">
        <v>4</v>
      </c>
      <c r="L4" s="2663"/>
      <c r="M4" s="2664"/>
      <c r="N4" s="2670" t="s">
        <v>1</v>
      </c>
      <c r="O4" s="2671"/>
      <c r="P4" s="2672"/>
      <c r="Q4" s="2670" t="s">
        <v>2</v>
      </c>
      <c r="R4" s="2678"/>
      <c r="S4" s="2679"/>
      <c r="T4" s="2670" t="s">
        <v>3</v>
      </c>
      <c r="U4" s="2678"/>
      <c r="V4" s="2679"/>
      <c r="W4" s="2677" t="s">
        <v>4</v>
      </c>
      <c r="X4" s="2671"/>
      <c r="Y4" s="2672"/>
    </row>
    <row r="5" spans="1:26" ht="33" customHeight="1" thickBot="1">
      <c r="A5" s="518" t="s">
        <v>171</v>
      </c>
      <c r="B5" s="2665" t="s">
        <v>142</v>
      </c>
      <c r="C5" s="2666"/>
      <c r="D5" s="977" t="s">
        <v>72</v>
      </c>
      <c r="E5" s="2658" t="s">
        <v>142</v>
      </c>
      <c r="F5" s="2659"/>
      <c r="G5" s="1705" t="s">
        <v>72</v>
      </c>
      <c r="H5" s="2658" t="s">
        <v>142</v>
      </c>
      <c r="I5" s="2659"/>
      <c r="J5" s="1705" t="s">
        <v>72</v>
      </c>
      <c r="K5" s="2658" t="s">
        <v>142</v>
      </c>
      <c r="L5" s="2659"/>
      <c r="M5" s="1705" t="s">
        <v>72</v>
      </c>
      <c r="N5" s="2673" t="s">
        <v>142</v>
      </c>
      <c r="O5" s="2674"/>
      <c r="P5" s="1706" t="s">
        <v>72</v>
      </c>
      <c r="Q5" s="2675" t="s">
        <v>142</v>
      </c>
      <c r="R5" s="2676"/>
      <c r="S5" s="1706" t="s">
        <v>72</v>
      </c>
      <c r="T5" s="2675" t="s">
        <v>142</v>
      </c>
      <c r="U5" s="2676"/>
      <c r="V5" s="1706" t="s">
        <v>72</v>
      </c>
      <c r="W5" s="2660" t="s">
        <v>142</v>
      </c>
      <c r="X5" s="2661"/>
      <c r="Y5" s="1707" t="s">
        <v>72</v>
      </c>
    </row>
    <row r="6" spans="1:26" ht="48" customHeight="1">
      <c r="A6" s="726" t="s">
        <v>123</v>
      </c>
      <c r="B6" s="727" t="s">
        <v>124</v>
      </c>
      <c r="C6" s="728" t="s">
        <v>125</v>
      </c>
      <c r="D6" s="729" t="s">
        <v>124</v>
      </c>
      <c r="E6" s="1699" t="s">
        <v>124</v>
      </c>
      <c r="F6" s="1700" t="s">
        <v>125</v>
      </c>
      <c r="G6" s="1701" t="s">
        <v>124</v>
      </c>
      <c r="H6" s="1699" t="s">
        <v>124</v>
      </c>
      <c r="I6" s="1700" t="s">
        <v>125</v>
      </c>
      <c r="J6" s="1701" t="s">
        <v>124</v>
      </c>
      <c r="K6" s="1699" t="s">
        <v>124</v>
      </c>
      <c r="L6" s="1700" t="s">
        <v>125</v>
      </c>
      <c r="M6" s="1701" t="s">
        <v>124</v>
      </c>
      <c r="N6" s="1699" t="s">
        <v>124</v>
      </c>
      <c r="O6" s="1700" t="s">
        <v>125</v>
      </c>
      <c r="P6" s="1701" t="s">
        <v>124</v>
      </c>
      <c r="Q6" s="1699" t="s">
        <v>124</v>
      </c>
      <c r="R6" s="1700" t="s">
        <v>125</v>
      </c>
      <c r="S6" s="1701" t="s">
        <v>124</v>
      </c>
      <c r="T6" s="1699" t="s">
        <v>124</v>
      </c>
      <c r="U6" s="1700" t="s">
        <v>125</v>
      </c>
      <c r="V6" s="1701" t="s">
        <v>124</v>
      </c>
      <c r="W6" s="1702" t="s">
        <v>124</v>
      </c>
      <c r="X6" s="1703" t="s">
        <v>125</v>
      </c>
      <c r="Y6" s="1704" t="s">
        <v>124</v>
      </c>
    </row>
    <row r="7" spans="1:26" ht="17.25" customHeight="1">
      <c r="A7" s="730" t="s">
        <v>126</v>
      </c>
      <c r="B7" s="731"/>
      <c r="C7" s="732"/>
      <c r="D7" s="733"/>
      <c r="E7" s="731"/>
      <c r="F7" s="732"/>
      <c r="G7" s="733"/>
      <c r="H7" s="731"/>
      <c r="I7" s="732"/>
      <c r="J7" s="733"/>
      <c r="K7" s="731"/>
      <c r="L7" s="732"/>
      <c r="M7" s="733"/>
      <c r="N7" s="731"/>
      <c r="O7" s="732"/>
      <c r="P7" s="733"/>
      <c r="Q7" s="731"/>
      <c r="R7" s="732"/>
      <c r="S7" s="733"/>
      <c r="T7" s="731"/>
      <c r="U7" s="732"/>
      <c r="V7" s="733"/>
      <c r="W7" s="731"/>
      <c r="X7" s="732"/>
      <c r="Y7" s="733"/>
      <c r="Z7" s="308"/>
    </row>
    <row r="8" spans="1:26" ht="17.25" customHeight="1">
      <c r="A8" s="734" t="s">
        <v>127</v>
      </c>
      <c r="B8" s="735"/>
      <c r="C8" s="736"/>
      <c r="D8" s="737"/>
      <c r="E8" s="735"/>
      <c r="F8" s="736"/>
      <c r="G8" s="737"/>
      <c r="H8" s="735"/>
      <c r="I8" s="736"/>
      <c r="J8" s="737"/>
      <c r="K8" s="735"/>
      <c r="L8" s="736"/>
      <c r="M8" s="737"/>
      <c r="N8" s="735"/>
      <c r="O8" s="736"/>
      <c r="P8" s="737"/>
      <c r="Q8" s="735"/>
      <c r="R8" s="736"/>
      <c r="S8" s="737"/>
      <c r="T8" s="735"/>
      <c r="U8" s="736"/>
      <c r="V8" s="737"/>
      <c r="W8" s="735"/>
      <c r="X8" s="736"/>
      <c r="Y8" s="737"/>
      <c r="Z8" s="308"/>
    </row>
    <row r="9" spans="1:26" ht="20.100000000000001" customHeight="1">
      <c r="A9" s="738" t="s">
        <v>772</v>
      </c>
      <c r="B9" s="1248"/>
      <c r="C9" s="1249"/>
      <c r="D9" s="1250"/>
      <c r="E9" s="1248"/>
      <c r="F9" s="1249"/>
      <c r="G9" s="1250"/>
      <c r="H9" s="1248">
        <v>7589</v>
      </c>
      <c r="I9" s="1249">
        <v>0</v>
      </c>
      <c r="J9" s="1250">
        <v>0</v>
      </c>
      <c r="K9" s="1248">
        <v>7484</v>
      </c>
      <c r="L9" s="1249">
        <v>0</v>
      </c>
      <c r="M9" s="1250">
        <v>0</v>
      </c>
      <c r="N9" s="1248">
        <v>5457</v>
      </c>
      <c r="O9" s="1249">
        <v>0</v>
      </c>
      <c r="P9" s="1250">
        <v>0</v>
      </c>
      <c r="Q9" s="1248">
        <v>3748</v>
      </c>
      <c r="R9" s="1249">
        <v>0</v>
      </c>
      <c r="S9" s="1250">
        <v>0</v>
      </c>
      <c r="T9" s="1248">
        <v>4341</v>
      </c>
      <c r="U9" s="1249">
        <v>0</v>
      </c>
      <c r="V9" s="1250">
        <v>0</v>
      </c>
      <c r="W9" s="1248">
        <v>3420</v>
      </c>
      <c r="X9" s="1249">
        <v>0</v>
      </c>
      <c r="Y9" s="1250">
        <v>0</v>
      </c>
      <c r="Z9" s="308"/>
    </row>
    <row r="10" spans="1:26" ht="17.25" customHeight="1">
      <c r="A10" s="734" t="s">
        <v>128</v>
      </c>
      <c r="B10" s="1248"/>
      <c r="C10" s="1249"/>
      <c r="D10" s="1250"/>
      <c r="E10" s="1248"/>
      <c r="F10" s="1249"/>
      <c r="G10" s="1250"/>
      <c r="H10" s="1248"/>
      <c r="I10" s="1249"/>
      <c r="J10" s="1250"/>
      <c r="K10" s="1248"/>
      <c r="L10" s="1249"/>
      <c r="M10" s="1250"/>
      <c r="N10" s="1248"/>
      <c r="O10" s="1249"/>
      <c r="P10" s="1250"/>
      <c r="Q10" s="1248"/>
      <c r="R10" s="1249"/>
      <c r="S10" s="1250"/>
      <c r="T10" s="1248"/>
      <c r="U10" s="1249"/>
      <c r="V10" s="1250"/>
      <c r="W10" s="1248"/>
      <c r="X10" s="1249"/>
      <c r="Y10" s="1250"/>
      <c r="Z10" s="308"/>
    </row>
    <row r="11" spans="1:26" ht="20.100000000000001" customHeight="1">
      <c r="A11" s="738" t="s">
        <v>772</v>
      </c>
      <c r="B11" s="1248"/>
      <c r="C11" s="1249"/>
      <c r="D11" s="1250"/>
      <c r="E11" s="1248"/>
      <c r="F11" s="1249"/>
      <c r="G11" s="1250"/>
      <c r="H11" s="1248"/>
      <c r="I11" s="1249"/>
      <c r="J11" s="1250"/>
      <c r="K11" s="1248"/>
      <c r="L11" s="1249"/>
      <c r="M11" s="1250"/>
      <c r="N11" s="1248"/>
      <c r="O11" s="1249"/>
      <c r="P11" s="1250"/>
      <c r="Q11" s="1248"/>
      <c r="R11" s="1249"/>
      <c r="S11" s="1250"/>
      <c r="T11" s="1248"/>
      <c r="U11" s="1249"/>
      <c r="V11" s="1250"/>
      <c r="W11" s="1248"/>
      <c r="X11" s="1249"/>
      <c r="Y11" s="1250"/>
      <c r="Z11" s="308"/>
    </row>
    <row r="12" spans="1:26" ht="17.25" customHeight="1">
      <c r="A12" s="739" t="s">
        <v>129</v>
      </c>
      <c r="B12" s="1248"/>
      <c r="C12" s="1249"/>
      <c r="D12" s="1250"/>
      <c r="E12" s="1248"/>
      <c r="F12" s="1249"/>
      <c r="G12" s="1250"/>
      <c r="H12" s="1248">
        <v>192</v>
      </c>
      <c r="I12" s="1249">
        <v>383</v>
      </c>
      <c r="J12" s="1250">
        <v>0</v>
      </c>
      <c r="K12" s="1248">
        <v>158</v>
      </c>
      <c r="L12" s="1249">
        <v>329</v>
      </c>
      <c r="M12" s="1250">
        <v>0</v>
      </c>
      <c r="N12" s="1248">
        <v>213</v>
      </c>
      <c r="O12" s="1249">
        <v>426</v>
      </c>
      <c r="P12" s="1250">
        <v>0</v>
      </c>
      <c r="Q12" s="1248">
        <v>209</v>
      </c>
      <c r="R12" s="1249">
        <v>419</v>
      </c>
      <c r="S12" s="1250">
        <v>0</v>
      </c>
      <c r="T12" s="1248">
        <v>193</v>
      </c>
      <c r="U12" s="1249">
        <v>391</v>
      </c>
      <c r="V12" s="1250">
        <v>0</v>
      </c>
      <c r="W12" s="1248">
        <v>164</v>
      </c>
      <c r="X12" s="1249">
        <v>340</v>
      </c>
      <c r="Y12" s="1250">
        <v>0</v>
      </c>
      <c r="Z12" s="308"/>
    </row>
    <row r="13" spans="1:26" ht="20.100000000000001" customHeight="1">
      <c r="A13" s="738" t="s">
        <v>773</v>
      </c>
      <c r="B13" s="1248"/>
      <c r="C13" s="1249"/>
      <c r="D13" s="1250"/>
      <c r="E13" s="1248"/>
      <c r="F13" s="1249"/>
      <c r="G13" s="1250"/>
      <c r="H13" s="1248">
        <v>478</v>
      </c>
      <c r="I13" s="1249">
        <v>0</v>
      </c>
      <c r="J13" s="1250">
        <v>0</v>
      </c>
      <c r="K13" s="1248">
        <v>478</v>
      </c>
      <c r="L13" s="1249">
        <v>0</v>
      </c>
      <c r="M13" s="1250">
        <v>0</v>
      </c>
      <c r="N13" s="1248">
        <v>89</v>
      </c>
      <c r="O13" s="1249">
        <v>0</v>
      </c>
      <c r="P13" s="1250">
        <v>0</v>
      </c>
      <c r="Q13" s="1248">
        <v>89</v>
      </c>
      <c r="R13" s="1249">
        <v>0</v>
      </c>
      <c r="S13" s="1250">
        <v>0</v>
      </c>
      <c r="T13" s="1248">
        <v>89</v>
      </c>
      <c r="U13" s="1249">
        <v>0</v>
      </c>
      <c r="V13" s="1250">
        <v>0</v>
      </c>
      <c r="W13" s="1248">
        <v>89</v>
      </c>
      <c r="X13" s="1249">
        <v>0</v>
      </c>
      <c r="Y13" s="1250">
        <v>0</v>
      </c>
      <c r="Z13" s="308"/>
    </row>
    <row r="14" spans="1:26" ht="17.25" customHeight="1">
      <c r="A14" s="740" t="s">
        <v>130</v>
      </c>
      <c r="B14" s="1251">
        <f t="shared" ref="B14:D14" si="0">SUM(B9:B13)</f>
        <v>0</v>
      </c>
      <c r="C14" s="1252">
        <f t="shared" si="0"/>
        <v>0</v>
      </c>
      <c r="D14" s="1253">
        <f t="shared" si="0"/>
        <v>0</v>
      </c>
      <c r="E14" s="1251">
        <f t="shared" ref="E14:G14" si="1">SUM(E9:E13)</f>
        <v>0</v>
      </c>
      <c r="F14" s="1252">
        <f t="shared" si="1"/>
        <v>0</v>
      </c>
      <c r="G14" s="1253">
        <f t="shared" si="1"/>
        <v>0</v>
      </c>
      <c r="H14" s="1251">
        <v>8259</v>
      </c>
      <c r="I14" s="1252">
        <v>383</v>
      </c>
      <c r="J14" s="1253">
        <v>0</v>
      </c>
      <c r="K14" s="1251">
        <v>8120</v>
      </c>
      <c r="L14" s="1252">
        <v>329</v>
      </c>
      <c r="M14" s="1253">
        <v>0</v>
      </c>
      <c r="N14" s="1251">
        <v>5759</v>
      </c>
      <c r="O14" s="1252">
        <v>426</v>
      </c>
      <c r="P14" s="1253">
        <v>0</v>
      </c>
      <c r="Q14" s="1251">
        <v>4046</v>
      </c>
      <c r="R14" s="1252">
        <v>419</v>
      </c>
      <c r="S14" s="1253">
        <v>0</v>
      </c>
      <c r="T14" s="1251">
        <v>4623</v>
      </c>
      <c r="U14" s="1252">
        <v>391</v>
      </c>
      <c r="V14" s="1253">
        <v>0</v>
      </c>
      <c r="W14" s="1251">
        <v>3673</v>
      </c>
      <c r="X14" s="1252">
        <v>340</v>
      </c>
      <c r="Y14" s="1253">
        <v>0</v>
      </c>
      <c r="Z14" s="308"/>
    </row>
    <row r="15" spans="1:26" ht="17.25" customHeight="1">
      <c r="A15" s="741" t="s">
        <v>62</v>
      </c>
      <c r="B15" s="1248"/>
      <c r="C15" s="1249"/>
      <c r="D15" s="1250"/>
      <c r="E15" s="1248"/>
      <c r="F15" s="1249"/>
      <c r="G15" s="1250"/>
      <c r="H15" s="1248"/>
      <c r="I15" s="1249"/>
      <c r="J15" s="1250"/>
      <c r="K15" s="1248"/>
      <c r="L15" s="1249"/>
      <c r="M15" s="1250"/>
      <c r="N15" s="1248"/>
      <c r="O15" s="1249"/>
      <c r="P15" s="1250"/>
      <c r="Q15" s="1248"/>
      <c r="R15" s="1249"/>
      <c r="S15" s="1250"/>
      <c r="T15" s="1248"/>
      <c r="U15" s="1249"/>
      <c r="V15" s="1250"/>
      <c r="W15" s="1248"/>
      <c r="X15" s="1249"/>
      <c r="Y15" s="1250"/>
      <c r="Z15" s="308"/>
    </row>
    <row r="16" spans="1:26" ht="17.25" customHeight="1">
      <c r="A16" s="730" t="s">
        <v>131</v>
      </c>
      <c r="B16" s="1254"/>
      <c r="C16" s="1255"/>
      <c r="D16" s="1256"/>
      <c r="E16" s="1254"/>
      <c r="F16" s="1255"/>
      <c r="G16" s="1256"/>
      <c r="H16" s="1254"/>
      <c r="I16" s="1255"/>
      <c r="J16" s="1256"/>
      <c r="K16" s="1254"/>
      <c r="L16" s="1255"/>
      <c r="M16" s="1256"/>
      <c r="N16" s="1254"/>
      <c r="O16" s="1255"/>
      <c r="P16" s="1256"/>
      <c r="Q16" s="1254"/>
      <c r="R16" s="1255"/>
      <c r="S16" s="1256"/>
      <c r="T16" s="1254"/>
      <c r="U16" s="1255"/>
      <c r="V16" s="1256"/>
      <c r="W16" s="1254"/>
      <c r="X16" s="1255"/>
      <c r="Y16" s="1256"/>
      <c r="Z16" s="308"/>
    </row>
    <row r="17" spans="1:26" ht="17.25" customHeight="1">
      <c r="A17" s="734" t="s">
        <v>774</v>
      </c>
      <c r="B17" s="1254"/>
      <c r="C17" s="1255"/>
      <c r="D17" s="1256"/>
      <c r="E17" s="1254"/>
      <c r="F17" s="1255"/>
      <c r="G17" s="1256"/>
      <c r="H17" s="1254"/>
      <c r="I17" s="1255"/>
      <c r="J17" s="1256"/>
      <c r="K17" s="1254"/>
      <c r="L17" s="1255"/>
      <c r="M17" s="1256"/>
      <c r="N17" s="1254"/>
      <c r="O17" s="1255"/>
      <c r="P17" s="1256"/>
      <c r="Q17" s="1254"/>
      <c r="R17" s="1255"/>
      <c r="S17" s="1256"/>
      <c r="T17" s="1254"/>
      <c r="U17" s="1255"/>
      <c r="V17" s="1256"/>
      <c r="W17" s="1254"/>
      <c r="X17" s="1255"/>
      <c r="Y17" s="1256"/>
      <c r="Z17" s="308"/>
    </row>
    <row r="18" spans="1:26" ht="17.25" customHeight="1">
      <c r="A18" s="739" t="s">
        <v>132</v>
      </c>
      <c r="B18" s="1254"/>
      <c r="C18" s="1255"/>
      <c r="D18" s="1256"/>
      <c r="E18" s="1254"/>
      <c r="F18" s="1255"/>
      <c r="G18" s="1256"/>
      <c r="H18" s="1254">
        <v>0</v>
      </c>
      <c r="I18" s="1255">
        <v>1634</v>
      </c>
      <c r="J18" s="1256">
        <v>0</v>
      </c>
      <c r="K18" s="1254">
        <v>0</v>
      </c>
      <c r="L18" s="1255">
        <v>1671</v>
      </c>
      <c r="M18" s="1256">
        <v>1</v>
      </c>
      <c r="N18" s="1254">
        <v>0</v>
      </c>
      <c r="O18" s="1255">
        <v>1744</v>
      </c>
      <c r="P18" s="1256">
        <v>2</v>
      </c>
      <c r="Q18" s="1254">
        <v>0</v>
      </c>
      <c r="R18" s="1255">
        <v>1790</v>
      </c>
      <c r="S18" s="1256">
        <v>1</v>
      </c>
      <c r="T18" s="1254">
        <v>0</v>
      </c>
      <c r="U18" s="1255">
        <v>1440</v>
      </c>
      <c r="V18" s="1256">
        <v>19</v>
      </c>
      <c r="W18" s="1254">
        <v>0</v>
      </c>
      <c r="X18" s="1255">
        <v>1204</v>
      </c>
      <c r="Y18" s="1256">
        <v>7</v>
      </c>
      <c r="Z18" s="308"/>
    </row>
    <row r="19" spans="1:26" ht="17.25" customHeight="1">
      <c r="A19" s="739" t="s">
        <v>133</v>
      </c>
      <c r="B19" s="1254"/>
      <c r="C19" s="1255"/>
      <c r="D19" s="1256"/>
      <c r="E19" s="1254"/>
      <c r="F19" s="1255"/>
      <c r="G19" s="1256"/>
      <c r="H19" s="1254">
        <v>0</v>
      </c>
      <c r="I19" s="1255">
        <v>671</v>
      </c>
      <c r="J19" s="1256">
        <v>0</v>
      </c>
      <c r="K19" s="1254">
        <v>0</v>
      </c>
      <c r="L19" s="1255">
        <v>694</v>
      </c>
      <c r="M19" s="1256">
        <v>1</v>
      </c>
      <c r="N19" s="1254">
        <v>0</v>
      </c>
      <c r="O19" s="1255">
        <v>738</v>
      </c>
      <c r="P19" s="1256">
        <v>1</v>
      </c>
      <c r="Q19" s="1254">
        <v>0</v>
      </c>
      <c r="R19" s="1255">
        <v>734</v>
      </c>
      <c r="S19" s="1256">
        <v>0</v>
      </c>
      <c r="T19" s="1254">
        <v>0</v>
      </c>
      <c r="U19" s="1255">
        <v>562</v>
      </c>
      <c r="V19" s="1256">
        <v>7</v>
      </c>
      <c r="W19" s="1254">
        <v>0</v>
      </c>
      <c r="X19" s="1255">
        <v>483</v>
      </c>
      <c r="Y19" s="1256">
        <v>3</v>
      </c>
      <c r="Z19" s="308"/>
    </row>
    <row r="20" spans="1:26" ht="17.25" customHeight="1">
      <c r="A20" s="739" t="s">
        <v>134</v>
      </c>
      <c r="B20" s="1254"/>
      <c r="C20" s="1255"/>
      <c r="D20" s="1256"/>
      <c r="E20" s="1254"/>
      <c r="F20" s="1255"/>
      <c r="G20" s="1256"/>
      <c r="H20" s="1254">
        <v>0</v>
      </c>
      <c r="I20" s="1255">
        <v>252</v>
      </c>
      <c r="J20" s="1256">
        <v>0</v>
      </c>
      <c r="K20" s="1254">
        <v>0</v>
      </c>
      <c r="L20" s="1255">
        <v>255</v>
      </c>
      <c r="M20" s="1256">
        <v>0</v>
      </c>
      <c r="N20" s="1254">
        <v>0</v>
      </c>
      <c r="O20" s="1255">
        <v>258</v>
      </c>
      <c r="P20" s="1256">
        <v>0</v>
      </c>
      <c r="Q20" s="1254">
        <v>0</v>
      </c>
      <c r="R20" s="1255">
        <v>261</v>
      </c>
      <c r="S20" s="1256">
        <v>0</v>
      </c>
      <c r="T20" s="1254">
        <v>0</v>
      </c>
      <c r="U20" s="1255">
        <v>259</v>
      </c>
      <c r="V20" s="1256">
        <v>3</v>
      </c>
      <c r="W20" s="1254">
        <v>0</v>
      </c>
      <c r="X20" s="1255">
        <v>263</v>
      </c>
      <c r="Y20" s="1256">
        <v>1</v>
      </c>
      <c r="Z20" s="308"/>
    </row>
    <row r="21" spans="1:26" ht="17.25" customHeight="1">
      <c r="A21" s="739" t="s">
        <v>135</v>
      </c>
      <c r="B21" s="1254"/>
      <c r="C21" s="1255"/>
      <c r="D21" s="1256"/>
      <c r="E21" s="1254"/>
      <c r="F21" s="1255"/>
      <c r="G21" s="1256"/>
      <c r="H21" s="1254">
        <v>0</v>
      </c>
      <c r="I21" s="1255">
        <v>0</v>
      </c>
      <c r="J21" s="1256">
        <v>0</v>
      </c>
      <c r="K21" s="1254">
        <v>0</v>
      </c>
      <c r="L21" s="1255">
        <v>0</v>
      </c>
      <c r="M21" s="1256">
        <v>0</v>
      </c>
      <c r="N21" s="1254">
        <v>0</v>
      </c>
      <c r="O21" s="1255">
        <v>0</v>
      </c>
      <c r="P21" s="1256">
        <v>0</v>
      </c>
      <c r="Q21" s="1254">
        <v>0</v>
      </c>
      <c r="R21" s="1255">
        <v>0</v>
      </c>
      <c r="S21" s="1256">
        <v>0</v>
      </c>
      <c r="T21" s="1254">
        <v>0</v>
      </c>
      <c r="U21" s="1255">
        <v>0</v>
      </c>
      <c r="V21" s="1256">
        <v>0</v>
      </c>
      <c r="W21" s="1254">
        <v>0</v>
      </c>
      <c r="X21" s="1255">
        <v>0</v>
      </c>
      <c r="Y21" s="1256">
        <v>0</v>
      </c>
      <c r="Z21" s="308"/>
    </row>
    <row r="22" spans="1:26" ht="17.25" customHeight="1">
      <c r="A22" s="739" t="s">
        <v>136</v>
      </c>
      <c r="B22" s="1254"/>
      <c r="C22" s="1255"/>
      <c r="D22" s="1256"/>
      <c r="E22" s="1254"/>
      <c r="F22" s="1255"/>
      <c r="G22" s="1256"/>
      <c r="H22" s="1254">
        <v>0</v>
      </c>
      <c r="I22" s="1255">
        <v>132</v>
      </c>
      <c r="J22" s="1256">
        <v>0</v>
      </c>
      <c r="K22" s="1254">
        <v>0</v>
      </c>
      <c r="L22" s="1255">
        <v>136</v>
      </c>
      <c r="M22" s="1256">
        <v>0</v>
      </c>
      <c r="N22" s="1254">
        <v>0</v>
      </c>
      <c r="O22" s="1255">
        <v>136</v>
      </c>
      <c r="P22" s="1256">
        <v>0</v>
      </c>
      <c r="Q22" s="1254">
        <v>0</v>
      </c>
      <c r="R22" s="1255">
        <v>137</v>
      </c>
      <c r="S22" s="1256">
        <v>0</v>
      </c>
      <c r="T22" s="1254">
        <v>0</v>
      </c>
      <c r="U22" s="1255">
        <v>136</v>
      </c>
      <c r="V22" s="1256">
        <v>2</v>
      </c>
      <c r="W22" s="1254">
        <v>0</v>
      </c>
      <c r="X22" s="1255">
        <v>141</v>
      </c>
      <c r="Y22" s="1256">
        <v>1</v>
      </c>
      <c r="Z22" s="308"/>
    </row>
    <row r="23" spans="1:26" ht="17.25" customHeight="1">
      <c r="A23" s="738"/>
      <c r="B23" s="1254"/>
      <c r="C23" s="1255"/>
      <c r="D23" s="1256"/>
      <c r="E23" s="1254"/>
      <c r="F23" s="1255"/>
      <c r="G23" s="1256"/>
      <c r="H23" s="1254"/>
      <c r="I23" s="1255"/>
      <c r="J23" s="1256"/>
      <c r="K23" s="1254"/>
      <c r="L23" s="1255"/>
      <c r="M23" s="1256"/>
      <c r="N23" s="1254"/>
      <c r="O23" s="1255"/>
      <c r="P23" s="1256"/>
      <c r="Q23" s="1254"/>
      <c r="R23" s="1255"/>
      <c r="S23" s="1256"/>
      <c r="T23" s="1254"/>
      <c r="U23" s="1255"/>
      <c r="V23" s="1256"/>
      <c r="W23" s="1254"/>
      <c r="X23" s="1255"/>
      <c r="Y23" s="1256"/>
      <c r="Z23" s="308"/>
    </row>
    <row r="24" spans="1:26" ht="17.25" customHeight="1">
      <c r="A24" s="730" t="s">
        <v>137</v>
      </c>
      <c r="B24" s="1254"/>
      <c r="C24" s="1255"/>
      <c r="D24" s="1256"/>
      <c r="E24" s="1254"/>
      <c r="F24" s="1255"/>
      <c r="G24" s="1256"/>
      <c r="H24" s="1254"/>
      <c r="I24" s="1255"/>
      <c r="J24" s="1256"/>
      <c r="K24" s="1254"/>
      <c r="L24" s="1255"/>
      <c r="M24" s="1256"/>
      <c r="N24" s="1254"/>
      <c r="O24" s="1255"/>
      <c r="P24" s="1256"/>
      <c r="Q24" s="1254"/>
      <c r="R24" s="1255"/>
      <c r="S24" s="1256"/>
      <c r="T24" s="1254"/>
      <c r="U24" s="1255"/>
      <c r="V24" s="1256"/>
      <c r="W24" s="1254"/>
      <c r="X24" s="1255"/>
      <c r="Y24" s="1256"/>
      <c r="Z24" s="308"/>
    </row>
    <row r="25" spans="1:26" ht="17.25" customHeight="1">
      <c r="A25" s="734" t="s">
        <v>126</v>
      </c>
      <c r="B25" s="1254"/>
      <c r="C25" s="1255"/>
      <c r="D25" s="1256"/>
      <c r="E25" s="1254"/>
      <c r="F25" s="1255"/>
      <c r="G25" s="1256"/>
      <c r="H25" s="1254"/>
      <c r="I25" s="1255"/>
      <c r="J25" s="1256"/>
      <c r="K25" s="1254"/>
      <c r="L25" s="1255"/>
      <c r="M25" s="1256"/>
      <c r="N25" s="1254"/>
      <c r="O25" s="1255"/>
      <c r="P25" s="1256"/>
      <c r="Q25" s="1254"/>
      <c r="R25" s="1255"/>
      <c r="S25" s="1256"/>
      <c r="T25" s="1254"/>
      <c r="U25" s="1255"/>
      <c r="V25" s="1256"/>
      <c r="W25" s="1254"/>
      <c r="X25" s="1255"/>
      <c r="Y25" s="1256"/>
      <c r="Z25" s="308"/>
    </row>
    <row r="26" spans="1:26" ht="17.25" customHeight="1">
      <c r="A26" s="739" t="s">
        <v>158</v>
      </c>
      <c r="B26" s="1254"/>
      <c r="C26" s="1255"/>
      <c r="D26" s="1256"/>
      <c r="E26" s="1254"/>
      <c r="F26" s="1255"/>
      <c r="G26" s="1256"/>
      <c r="H26" s="1254">
        <v>3217</v>
      </c>
      <c r="I26" s="1255">
        <v>0</v>
      </c>
      <c r="J26" s="1256">
        <v>2145</v>
      </c>
      <c r="K26" s="1254">
        <v>4198</v>
      </c>
      <c r="L26" s="1255">
        <v>0</v>
      </c>
      <c r="M26" s="1256">
        <v>1885</v>
      </c>
      <c r="N26" s="1254">
        <v>4377</v>
      </c>
      <c r="O26" s="1255">
        <v>0</v>
      </c>
      <c r="P26" s="1256">
        <v>1732</v>
      </c>
      <c r="Q26" s="1254">
        <v>4536</v>
      </c>
      <c r="R26" s="1255">
        <v>0</v>
      </c>
      <c r="S26" s="1256">
        <v>1207</v>
      </c>
      <c r="T26" s="1254">
        <v>4715</v>
      </c>
      <c r="U26" s="1255">
        <v>0</v>
      </c>
      <c r="V26" s="1256">
        <v>1388</v>
      </c>
      <c r="W26" s="1254">
        <v>5240</v>
      </c>
      <c r="X26" s="1255">
        <v>0</v>
      </c>
      <c r="Y26" s="1256">
        <v>1390</v>
      </c>
      <c r="Z26" s="308"/>
    </row>
    <row r="27" spans="1:26" ht="17.25" customHeight="1">
      <c r="A27" s="739" t="s">
        <v>195</v>
      </c>
      <c r="B27" s="1254"/>
      <c r="C27" s="1255"/>
      <c r="D27" s="1256"/>
      <c r="E27" s="1254"/>
      <c r="F27" s="1255"/>
      <c r="G27" s="1256"/>
      <c r="H27" s="1254">
        <v>481</v>
      </c>
      <c r="I27" s="1255">
        <v>0</v>
      </c>
      <c r="J27" s="1256">
        <v>70</v>
      </c>
      <c r="K27" s="1254">
        <v>478</v>
      </c>
      <c r="L27" s="1255">
        <v>0</v>
      </c>
      <c r="M27" s="1256">
        <v>42</v>
      </c>
      <c r="N27" s="1254">
        <v>89</v>
      </c>
      <c r="O27" s="1255">
        <v>0</v>
      </c>
      <c r="P27" s="1256">
        <v>26</v>
      </c>
      <c r="Q27" s="1254">
        <v>89</v>
      </c>
      <c r="R27" s="1255">
        <v>0</v>
      </c>
      <c r="S27" s="1256">
        <v>36</v>
      </c>
      <c r="T27" s="1254">
        <v>89</v>
      </c>
      <c r="U27" s="1255">
        <v>0</v>
      </c>
      <c r="V27" s="1256">
        <v>49</v>
      </c>
      <c r="W27" s="1254">
        <v>89</v>
      </c>
      <c r="X27" s="1255">
        <v>0</v>
      </c>
      <c r="Y27" s="1256">
        <v>68</v>
      </c>
      <c r="Z27" s="308"/>
    </row>
    <row r="28" spans="1:26" ht="17.25" customHeight="1">
      <c r="A28" s="739" t="s">
        <v>159</v>
      </c>
      <c r="B28" s="1254"/>
      <c r="C28" s="1255"/>
      <c r="D28" s="1256"/>
      <c r="E28" s="1254"/>
      <c r="F28" s="1255"/>
      <c r="G28" s="1256"/>
      <c r="H28" s="1254">
        <v>0</v>
      </c>
      <c r="I28" s="1255">
        <v>0</v>
      </c>
      <c r="J28" s="1256">
        <v>0</v>
      </c>
      <c r="K28" s="1254">
        <v>0</v>
      </c>
      <c r="L28" s="1255">
        <v>0</v>
      </c>
      <c r="M28" s="1256">
        <v>0</v>
      </c>
      <c r="N28" s="1254">
        <v>0</v>
      </c>
      <c r="O28" s="1255">
        <v>0</v>
      </c>
      <c r="P28" s="1256">
        <v>0</v>
      </c>
      <c r="Q28" s="1254">
        <v>0</v>
      </c>
      <c r="R28" s="1255">
        <v>0</v>
      </c>
      <c r="S28" s="1256">
        <v>0</v>
      </c>
      <c r="T28" s="1254">
        <v>0</v>
      </c>
      <c r="U28" s="1255">
        <v>0</v>
      </c>
      <c r="V28" s="1256">
        <v>0</v>
      </c>
      <c r="W28" s="1254">
        <v>0</v>
      </c>
      <c r="X28" s="1255">
        <v>0</v>
      </c>
      <c r="Y28" s="1256">
        <v>0</v>
      </c>
      <c r="Z28" s="308"/>
    </row>
    <row r="29" spans="1:26" ht="17.25" customHeight="1">
      <c r="A29" s="739" t="s">
        <v>160</v>
      </c>
      <c r="B29" s="1254"/>
      <c r="C29" s="1255"/>
      <c r="D29" s="1256"/>
      <c r="E29" s="1254"/>
      <c r="F29" s="1255"/>
      <c r="G29" s="1256"/>
      <c r="H29" s="1254">
        <v>19</v>
      </c>
      <c r="I29" s="1255">
        <v>0</v>
      </c>
      <c r="J29" s="1256">
        <v>0</v>
      </c>
      <c r="K29" s="1254">
        <v>12</v>
      </c>
      <c r="L29" s="1255">
        <v>0</v>
      </c>
      <c r="M29" s="1256">
        <v>0</v>
      </c>
      <c r="N29" s="1254">
        <v>13</v>
      </c>
      <c r="O29" s="1255">
        <v>0</v>
      </c>
      <c r="P29" s="1256">
        <v>0</v>
      </c>
      <c r="Q29" s="1254">
        <v>13</v>
      </c>
      <c r="R29" s="1255">
        <v>0</v>
      </c>
      <c r="S29" s="1256">
        <v>0</v>
      </c>
      <c r="T29" s="1254">
        <v>13</v>
      </c>
      <c r="U29" s="1255">
        <v>0</v>
      </c>
      <c r="V29" s="1256">
        <v>0</v>
      </c>
      <c r="W29" s="1254">
        <v>13</v>
      </c>
      <c r="X29" s="1255">
        <v>0</v>
      </c>
      <c r="Y29" s="1256">
        <v>0</v>
      </c>
      <c r="Z29" s="308"/>
    </row>
    <row r="30" spans="1:26" ht="17.25" customHeight="1">
      <c r="A30" s="742" t="s">
        <v>161</v>
      </c>
      <c r="B30" s="1254"/>
      <c r="C30" s="1255"/>
      <c r="D30" s="1256"/>
      <c r="E30" s="1254"/>
      <c r="F30" s="1255"/>
      <c r="G30" s="1256"/>
      <c r="H30" s="1254">
        <v>0</v>
      </c>
      <c r="I30" s="1255">
        <v>0</v>
      </c>
      <c r="J30" s="1256">
        <v>0</v>
      </c>
      <c r="K30" s="1254">
        <v>0</v>
      </c>
      <c r="L30" s="1255">
        <v>0</v>
      </c>
      <c r="M30" s="1256">
        <v>0</v>
      </c>
      <c r="N30" s="1254">
        <v>0</v>
      </c>
      <c r="O30" s="1255">
        <v>0</v>
      </c>
      <c r="P30" s="1256">
        <v>0</v>
      </c>
      <c r="Q30" s="1254">
        <v>0</v>
      </c>
      <c r="R30" s="1255">
        <v>0</v>
      </c>
      <c r="S30" s="1256">
        <v>0</v>
      </c>
      <c r="T30" s="1254">
        <v>0</v>
      </c>
      <c r="U30" s="1255">
        <v>0</v>
      </c>
      <c r="V30" s="1256">
        <v>0</v>
      </c>
      <c r="W30" s="1254">
        <v>0</v>
      </c>
      <c r="X30" s="1255">
        <v>0</v>
      </c>
      <c r="Y30" s="1256">
        <v>0</v>
      </c>
      <c r="Z30" s="308"/>
    </row>
    <row r="31" spans="1:26" ht="17.25" customHeight="1">
      <c r="A31" s="742" t="s">
        <v>162</v>
      </c>
      <c r="B31" s="1254"/>
      <c r="C31" s="1255"/>
      <c r="D31" s="1256"/>
      <c r="E31" s="1254"/>
      <c r="F31" s="1255"/>
      <c r="G31" s="1256"/>
      <c r="H31" s="1254">
        <v>0</v>
      </c>
      <c r="I31" s="1255">
        <v>0</v>
      </c>
      <c r="J31" s="1256">
        <v>0</v>
      </c>
      <c r="K31" s="1254">
        <v>0</v>
      </c>
      <c r="L31" s="1255">
        <v>0</v>
      </c>
      <c r="M31" s="1256">
        <v>0</v>
      </c>
      <c r="N31" s="1254">
        <v>0</v>
      </c>
      <c r="O31" s="1255">
        <v>0</v>
      </c>
      <c r="P31" s="1256">
        <v>0</v>
      </c>
      <c r="Q31" s="1254">
        <v>0</v>
      </c>
      <c r="R31" s="1255">
        <v>0</v>
      </c>
      <c r="S31" s="1256">
        <v>0</v>
      </c>
      <c r="T31" s="1254">
        <v>0</v>
      </c>
      <c r="U31" s="1255">
        <v>0</v>
      </c>
      <c r="V31" s="1256">
        <v>0</v>
      </c>
      <c r="W31" s="1254">
        <v>0</v>
      </c>
      <c r="X31" s="1255">
        <v>0</v>
      </c>
      <c r="Y31" s="1256">
        <v>0</v>
      </c>
      <c r="Z31" s="308"/>
    </row>
    <row r="32" spans="1:26" ht="17.25" customHeight="1">
      <c r="A32" s="742" t="s">
        <v>8</v>
      </c>
      <c r="B32" s="1254"/>
      <c r="C32" s="1255"/>
      <c r="D32" s="1256"/>
      <c r="E32" s="1254"/>
      <c r="F32" s="1255"/>
      <c r="G32" s="1256"/>
      <c r="H32" s="1254">
        <v>1425</v>
      </c>
      <c r="I32" s="1255">
        <v>225</v>
      </c>
      <c r="J32" s="1256">
        <v>0</v>
      </c>
      <c r="K32" s="1254">
        <v>488</v>
      </c>
      <c r="L32" s="1255">
        <v>0</v>
      </c>
      <c r="M32" s="1256">
        <v>0</v>
      </c>
      <c r="N32" s="1254">
        <v>477</v>
      </c>
      <c r="O32" s="1255">
        <v>0</v>
      </c>
      <c r="P32" s="1256">
        <v>0</v>
      </c>
      <c r="Q32" s="1254">
        <v>0</v>
      </c>
      <c r="R32" s="1255">
        <v>0</v>
      </c>
      <c r="S32" s="1256">
        <v>0</v>
      </c>
      <c r="T32" s="1254">
        <v>0</v>
      </c>
      <c r="U32" s="1255">
        <v>0</v>
      </c>
      <c r="V32" s="1256">
        <v>0</v>
      </c>
      <c r="W32" s="1254">
        <v>0</v>
      </c>
      <c r="X32" s="1255">
        <v>0</v>
      </c>
      <c r="Y32" s="1256">
        <v>0</v>
      </c>
      <c r="Z32" s="308"/>
    </row>
    <row r="33" spans="1:26" ht="17.25" customHeight="1">
      <c r="A33" s="742"/>
      <c r="B33" s="1254"/>
      <c r="C33" s="1255"/>
      <c r="D33" s="1256"/>
      <c r="E33" s="1254"/>
      <c r="F33" s="1255"/>
      <c r="G33" s="1256"/>
      <c r="H33" s="1254"/>
      <c r="I33" s="1255"/>
      <c r="J33" s="1256"/>
      <c r="K33" s="1254"/>
      <c r="L33" s="1255"/>
      <c r="M33" s="1256"/>
      <c r="N33" s="1254"/>
      <c r="O33" s="1255"/>
      <c r="P33" s="1256"/>
      <c r="Q33" s="1254"/>
      <c r="R33" s="1255"/>
      <c r="S33" s="1256"/>
      <c r="T33" s="1254"/>
      <c r="U33" s="1255"/>
      <c r="V33" s="1256"/>
      <c r="W33" s="1254"/>
      <c r="X33" s="1255"/>
      <c r="Y33" s="1256"/>
      <c r="Z33" s="308"/>
    </row>
    <row r="34" spans="1:26" ht="17.25" customHeight="1">
      <c r="A34" s="734" t="s">
        <v>138</v>
      </c>
      <c r="B34" s="1254"/>
      <c r="C34" s="1255"/>
      <c r="D34" s="1256"/>
      <c r="E34" s="1254"/>
      <c r="F34" s="1255"/>
      <c r="G34" s="1256"/>
      <c r="H34" s="1254"/>
      <c r="I34" s="1255"/>
      <c r="J34" s="1256"/>
      <c r="K34" s="1254"/>
      <c r="L34" s="1255"/>
      <c r="M34" s="1256"/>
      <c r="N34" s="1254"/>
      <c r="O34" s="1255"/>
      <c r="P34" s="1256"/>
      <c r="Q34" s="1254"/>
      <c r="R34" s="1255"/>
      <c r="S34" s="1256"/>
      <c r="T34" s="1254"/>
      <c r="U34" s="1255"/>
      <c r="V34" s="1256"/>
      <c r="W34" s="1254"/>
      <c r="X34" s="1255"/>
      <c r="Y34" s="1256"/>
      <c r="Z34" s="308"/>
    </row>
    <row r="35" spans="1:26" ht="17.25" customHeight="1">
      <c r="A35" s="742" t="s">
        <v>163</v>
      </c>
      <c r="B35" s="1254"/>
      <c r="C35" s="1255"/>
      <c r="D35" s="1256"/>
      <c r="E35" s="1254"/>
      <c r="F35" s="1255"/>
      <c r="G35" s="1256"/>
      <c r="H35" s="1254">
        <v>0</v>
      </c>
      <c r="I35" s="1255">
        <v>0</v>
      </c>
      <c r="J35" s="1256">
        <v>0</v>
      </c>
      <c r="K35" s="1254">
        <v>0</v>
      </c>
      <c r="L35" s="1255">
        <v>0</v>
      </c>
      <c r="M35" s="1256">
        <v>0</v>
      </c>
      <c r="N35" s="1254">
        <v>0</v>
      </c>
      <c r="O35" s="1255">
        <v>0</v>
      </c>
      <c r="P35" s="1256">
        <v>0</v>
      </c>
      <c r="Q35" s="1254">
        <v>0</v>
      </c>
      <c r="R35" s="1255">
        <v>0</v>
      </c>
      <c r="S35" s="1256">
        <v>0</v>
      </c>
      <c r="T35" s="1254">
        <v>0</v>
      </c>
      <c r="U35" s="1255">
        <v>0</v>
      </c>
      <c r="V35" s="1256">
        <v>0</v>
      </c>
      <c r="W35" s="1254">
        <v>0</v>
      </c>
      <c r="X35" s="1255">
        <v>0</v>
      </c>
      <c r="Y35" s="1256">
        <v>0</v>
      </c>
      <c r="Z35" s="308"/>
    </row>
    <row r="36" spans="1:26" s="310" customFormat="1" ht="17.25" customHeight="1">
      <c r="A36" s="742"/>
      <c r="B36" s="1254"/>
      <c r="C36" s="1255"/>
      <c r="D36" s="1256"/>
      <c r="E36" s="1254"/>
      <c r="F36" s="1255"/>
      <c r="G36" s="1256"/>
      <c r="H36" s="1254"/>
      <c r="I36" s="1255"/>
      <c r="J36" s="1256"/>
      <c r="K36" s="1254"/>
      <c r="L36" s="1255"/>
      <c r="M36" s="1256"/>
      <c r="N36" s="1254"/>
      <c r="O36" s="1255"/>
      <c r="P36" s="1256"/>
      <c r="Q36" s="1254"/>
      <c r="R36" s="1255"/>
      <c r="S36" s="1256"/>
      <c r="T36" s="1254"/>
      <c r="U36" s="1255"/>
      <c r="V36" s="1256"/>
      <c r="W36" s="1254"/>
      <c r="X36" s="1255"/>
      <c r="Y36" s="1256"/>
    </row>
    <row r="37" spans="1:26" s="310" customFormat="1" ht="17.25" customHeight="1">
      <c r="A37" s="734" t="s">
        <v>139</v>
      </c>
      <c r="B37" s="1254"/>
      <c r="C37" s="1255"/>
      <c r="D37" s="1256"/>
      <c r="E37" s="1254"/>
      <c r="F37" s="1255"/>
      <c r="G37" s="1256"/>
      <c r="H37" s="1254"/>
      <c r="I37" s="1255"/>
      <c r="J37" s="1256"/>
      <c r="K37" s="1254"/>
      <c r="L37" s="1255"/>
      <c r="M37" s="1256"/>
      <c r="N37" s="1254"/>
      <c r="O37" s="1255"/>
      <c r="P37" s="1256"/>
      <c r="Q37" s="1254"/>
      <c r="R37" s="1255"/>
      <c r="S37" s="1256"/>
      <c r="T37" s="1254"/>
      <c r="U37" s="1255"/>
      <c r="V37" s="1256"/>
      <c r="W37" s="1254"/>
      <c r="X37" s="1255"/>
      <c r="Y37" s="1256"/>
    </row>
    <row r="38" spans="1:26" s="310" customFormat="1" ht="20.100000000000001" customHeight="1">
      <c r="A38" s="742" t="s">
        <v>775</v>
      </c>
      <c r="B38" s="1254"/>
      <c r="C38" s="1255"/>
      <c r="D38" s="1256"/>
      <c r="E38" s="1254"/>
      <c r="F38" s="1255"/>
      <c r="G38" s="1256"/>
      <c r="H38" s="1254">
        <v>0</v>
      </c>
      <c r="I38" s="1255">
        <v>0</v>
      </c>
      <c r="J38" s="1256">
        <v>0</v>
      </c>
      <c r="K38" s="1254">
        <v>0</v>
      </c>
      <c r="L38" s="1255">
        <v>0</v>
      </c>
      <c r="M38" s="1256">
        <v>0</v>
      </c>
      <c r="N38" s="1254">
        <v>542</v>
      </c>
      <c r="O38" s="1255">
        <v>0</v>
      </c>
      <c r="P38" s="1256">
        <v>0</v>
      </c>
      <c r="Q38" s="1254">
        <v>543</v>
      </c>
      <c r="R38" s="1255">
        <v>0</v>
      </c>
      <c r="S38" s="1256">
        <v>0</v>
      </c>
      <c r="T38" s="1254">
        <v>543</v>
      </c>
      <c r="U38" s="1255">
        <v>0</v>
      </c>
      <c r="V38" s="1256">
        <v>0</v>
      </c>
      <c r="W38" s="1254">
        <v>545</v>
      </c>
      <c r="X38" s="1255">
        <v>0</v>
      </c>
      <c r="Y38" s="1256">
        <v>0</v>
      </c>
    </row>
    <row r="39" spans="1:26" s="310" customFormat="1" ht="33" customHeight="1">
      <c r="A39" s="743" t="s">
        <v>204</v>
      </c>
      <c r="B39" s="1254"/>
      <c r="C39" s="1255"/>
      <c r="D39" s="1256"/>
      <c r="E39" s="1254"/>
      <c r="F39" s="1255"/>
      <c r="G39" s="1256"/>
      <c r="H39" s="1254">
        <v>0</v>
      </c>
      <c r="I39" s="1255">
        <v>0</v>
      </c>
      <c r="J39" s="1256">
        <v>0</v>
      </c>
      <c r="K39" s="1254">
        <v>0</v>
      </c>
      <c r="L39" s="1255">
        <v>0</v>
      </c>
      <c r="M39" s="1256">
        <v>0</v>
      </c>
      <c r="N39" s="1254">
        <v>74</v>
      </c>
      <c r="O39" s="1255">
        <v>0</v>
      </c>
      <c r="P39" s="1256">
        <v>0</v>
      </c>
      <c r="Q39" s="1254">
        <v>92</v>
      </c>
      <c r="R39" s="1255">
        <v>0</v>
      </c>
      <c r="S39" s="1256">
        <v>0</v>
      </c>
      <c r="T39" s="1254">
        <v>91</v>
      </c>
      <c r="U39" s="1255">
        <v>0</v>
      </c>
      <c r="V39" s="1256">
        <v>0</v>
      </c>
      <c r="W39" s="1254">
        <v>102</v>
      </c>
      <c r="X39" s="1255">
        <v>0</v>
      </c>
      <c r="Y39" s="1256">
        <v>0</v>
      </c>
    </row>
    <row r="40" spans="1:26" s="310" customFormat="1" ht="17.25" customHeight="1">
      <c r="A40" s="742" t="s">
        <v>162</v>
      </c>
      <c r="B40" s="1254"/>
      <c r="C40" s="1255"/>
      <c r="D40" s="1257"/>
      <c r="E40" s="1254"/>
      <c r="F40" s="1255"/>
      <c r="G40" s="1257"/>
      <c r="H40" s="1254">
        <v>0</v>
      </c>
      <c r="I40" s="1255">
        <v>0</v>
      </c>
      <c r="J40" s="1257">
        <v>0</v>
      </c>
      <c r="K40" s="1254">
        <v>0</v>
      </c>
      <c r="L40" s="1255">
        <v>0</v>
      </c>
      <c r="M40" s="1257">
        <v>0</v>
      </c>
      <c r="N40" s="1254">
        <v>0</v>
      </c>
      <c r="O40" s="1255">
        <v>0</v>
      </c>
      <c r="P40" s="1257">
        <v>0</v>
      </c>
      <c r="Q40" s="1254">
        <v>0</v>
      </c>
      <c r="R40" s="1255">
        <v>0</v>
      </c>
      <c r="S40" s="1257">
        <v>0</v>
      </c>
      <c r="T40" s="1254">
        <v>0</v>
      </c>
      <c r="U40" s="1255">
        <v>0</v>
      </c>
      <c r="V40" s="1257">
        <v>0</v>
      </c>
      <c r="W40" s="1254">
        <v>0</v>
      </c>
      <c r="X40" s="1255">
        <v>0</v>
      </c>
      <c r="Y40" s="1257">
        <v>0</v>
      </c>
    </row>
    <row r="41" spans="1:26" ht="17.25" customHeight="1">
      <c r="A41" s="744" t="s">
        <v>140</v>
      </c>
      <c r="B41" s="1258">
        <f t="shared" ref="B41:D41" si="2">SUM(B16:B40)</f>
        <v>0</v>
      </c>
      <c r="C41" s="1259">
        <f t="shared" si="2"/>
        <v>0</v>
      </c>
      <c r="D41" s="1260">
        <f t="shared" si="2"/>
        <v>0</v>
      </c>
      <c r="E41" s="1258">
        <f t="shared" ref="E41:G41" si="3">SUM(E16:E40)</f>
        <v>0</v>
      </c>
      <c r="F41" s="1259">
        <f t="shared" si="3"/>
        <v>0</v>
      </c>
      <c r="G41" s="1260">
        <f t="shared" si="3"/>
        <v>0</v>
      </c>
      <c r="H41" s="1258">
        <v>5142</v>
      </c>
      <c r="I41" s="1259">
        <v>2914</v>
      </c>
      <c r="J41" s="1260">
        <v>2215</v>
      </c>
      <c r="K41" s="1258">
        <v>5176</v>
      </c>
      <c r="L41" s="1259">
        <v>2756</v>
      </c>
      <c r="M41" s="1260">
        <v>1929</v>
      </c>
      <c r="N41" s="1258">
        <v>5572</v>
      </c>
      <c r="O41" s="1259">
        <v>2876</v>
      </c>
      <c r="P41" s="1260">
        <v>1761</v>
      </c>
      <c r="Q41" s="1258">
        <v>5273</v>
      </c>
      <c r="R41" s="1259">
        <v>2922</v>
      </c>
      <c r="S41" s="1260">
        <v>1244</v>
      </c>
      <c r="T41" s="1258">
        <v>5451</v>
      </c>
      <c r="U41" s="1259">
        <v>2397</v>
      </c>
      <c r="V41" s="1260">
        <v>1468</v>
      </c>
      <c r="W41" s="1258">
        <v>5989</v>
      </c>
      <c r="X41" s="1259">
        <v>2091</v>
      </c>
      <c r="Y41" s="1260">
        <v>1470</v>
      </c>
      <c r="Z41" s="308"/>
    </row>
    <row r="42" spans="1:26" ht="17.25" customHeight="1" thickBot="1">
      <c r="A42" s="745" t="s">
        <v>141</v>
      </c>
      <c r="B42" s="1261">
        <f t="shared" ref="B42:D42" si="4">B41+B14</f>
        <v>0</v>
      </c>
      <c r="C42" s="1262">
        <f t="shared" si="4"/>
        <v>0</v>
      </c>
      <c r="D42" s="1263">
        <f t="shared" si="4"/>
        <v>0</v>
      </c>
      <c r="E42" s="1261">
        <f t="shared" ref="E42:G42" si="5">E41+E14</f>
        <v>0</v>
      </c>
      <c r="F42" s="1262">
        <f t="shared" si="5"/>
        <v>0</v>
      </c>
      <c r="G42" s="1263">
        <f t="shared" si="5"/>
        <v>0</v>
      </c>
      <c r="H42" s="1261">
        <v>13401</v>
      </c>
      <c r="I42" s="1262">
        <v>3297</v>
      </c>
      <c r="J42" s="1263">
        <v>2215</v>
      </c>
      <c r="K42" s="1261">
        <v>13296</v>
      </c>
      <c r="L42" s="1262">
        <v>3085</v>
      </c>
      <c r="M42" s="1263">
        <v>1929</v>
      </c>
      <c r="N42" s="1261">
        <v>11331</v>
      </c>
      <c r="O42" s="1262">
        <v>3302</v>
      </c>
      <c r="P42" s="1263">
        <v>1761</v>
      </c>
      <c r="Q42" s="1261">
        <v>9319</v>
      </c>
      <c r="R42" s="1262">
        <v>3341</v>
      </c>
      <c r="S42" s="1263">
        <v>1244</v>
      </c>
      <c r="T42" s="1261">
        <v>10074</v>
      </c>
      <c r="U42" s="1262">
        <v>2788</v>
      </c>
      <c r="V42" s="1263">
        <v>1468</v>
      </c>
      <c r="W42" s="1261">
        <v>9662</v>
      </c>
      <c r="X42" s="1262">
        <v>2431</v>
      </c>
      <c r="Y42" s="1263">
        <v>1470</v>
      </c>
      <c r="Z42" s="308"/>
    </row>
    <row r="43" spans="1:26" ht="17.25" customHeight="1">
      <c r="T43" s="308"/>
      <c r="U43" s="308"/>
      <c r="V43" s="308"/>
      <c r="W43" s="746"/>
      <c r="X43" s="308"/>
      <c r="Y43" s="308"/>
      <c r="Z43" s="308"/>
    </row>
    <row r="44" spans="1:26" ht="17.25" customHeight="1">
      <c r="A44" s="2662" t="s">
        <v>789</v>
      </c>
      <c r="B44" s="2662"/>
      <c r="C44" s="2662"/>
      <c r="D44" s="2662"/>
      <c r="E44" s="2662"/>
      <c r="F44" s="2662"/>
      <c r="G44" s="2662"/>
      <c r="H44" s="2662"/>
      <c r="I44" s="2662"/>
      <c r="J44" s="2662"/>
      <c r="K44" s="2662"/>
      <c r="L44" s="2662"/>
      <c r="M44" s="2662"/>
      <c r="N44" s="2662"/>
      <c r="O44" s="2662"/>
      <c r="P44" s="2662"/>
      <c r="Q44" s="2662"/>
      <c r="R44" s="2662"/>
      <c r="S44" s="2662"/>
      <c r="T44" s="2662"/>
      <c r="U44" s="2662"/>
      <c r="V44" s="2662"/>
      <c r="W44" s="724"/>
      <c r="X44" s="746"/>
      <c r="Y44" s="746"/>
      <c r="Z44" s="308"/>
    </row>
    <row r="45" spans="1:26" ht="17.25" customHeight="1">
      <c r="A45" s="1697" t="s">
        <v>177</v>
      </c>
      <c r="B45" s="1697"/>
      <c r="C45" s="1697"/>
      <c r="D45" s="1697"/>
      <c r="E45" s="1697"/>
      <c r="F45" s="1697"/>
      <c r="G45" s="1697"/>
      <c r="H45" s="1697"/>
      <c r="I45" s="1697"/>
      <c r="J45" s="1697"/>
      <c r="K45" s="1697"/>
      <c r="L45" s="1697"/>
      <c r="M45" s="1697"/>
      <c r="N45" s="1697"/>
      <c r="O45" s="1697"/>
      <c r="P45" s="1697"/>
      <c r="Q45" s="1697"/>
      <c r="R45" s="1697"/>
      <c r="S45" s="1697"/>
      <c r="T45" s="1698"/>
      <c r="U45" s="1698"/>
      <c r="V45" s="1698"/>
      <c r="W45" s="724"/>
      <c r="X45" s="724"/>
      <c r="Y45" s="724"/>
      <c r="Z45" s="308"/>
    </row>
    <row r="46" spans="1:26" ht="17.25" customHeight="1">
      <c r="A46" s="1697" t="s">
        <v>853</v>
      </c>
      <c r="B46" s="1697"/>
      <c r="C46" s="1697"/>
      <c r="D46" s="1697"/>
      <c r="E46" s="1697"/>
      <c r="F46" s="1697"/>
      <c r="G46" s="1697"/>
      <c r="H46" s="1697"/>
      <c r="I46" s="1697"/>
      <c r="J46" s="1697"/>
      <c r="K46" s="1697"/>
      <c r="L46" s="1697"/>
      <c r="M46" s="1697"/>
      <c r="N46" s="1697"/>
      <c r="O46" s="1697"/>
      <c r="P46" s="1697"/>
      <c r="Q46" s="1697"/>
      <c r="R46" s="1697"/>
      <c r="S46" s="1697"/>
      <c r="T46" s="1698"/>
      <c r="U46" s="1698"/>
      <c r="V46" s="1698"/>
      <c r="W46" s="746"/>
      <c r="X46" s="724"/>
      <c r="Y46" s="724"/>
      <c r="Z46" s="308"/>
    </row>
    <row r="47" spans="1:26" ht="17.25" customHeight="1">
      <c r="A47" s="2662" t="s">
        <v>790</v>
      </c>
      <c r="B47" s="2662"/>
      <c r="C47" s="2662"/>
      <c r="D47" s="2662"/>
      <c r="E47" s="2662"/>
      <c r="F47" s="2662"/>
      <c r="G47" s="2662"/>
      <c r="H47" s="2662"/>
      <c r="I47" s="2662"/>
      <c r="J47" s="2662"/>
      <c r="K47" s="2662"/>
      <c r="L47" s="2662"/>
      <c r="M47" s="2662"/>
      <c r="N47" s="2662"/>
      <c r="O47" s="2662"/>
      <c r="P47" s="2662"/>
      <c r="Q47" s="2662"/>
      <c r="R47" s="2662"/>
      <c r="S47" s="2662"/>
      <c r="T47" s="2662"/>
      <c r="U47" s="2662"/>
      <c r="V47" s="2662"/>
      <c r="X47" s="746"/>
      <c r="Y47" s="746"/>
    </row>
    <row r="48" spans="1:26">
      <c r="A48" s="747"/>
      <c r="B48" s="747"/>
      <c r="C48" s="747"/>
      <c r="D48" s="747"/>
      <c r="E48" s="747"/>
      <c r="F48" s="747"/>
      <c r="G48" s="747"/>
      <c r="H48" s="747"/>
      <c r="I48" s="747"/>
      <c r="J48" s="747"/>
      <c r="K48" s="747"/>
      <c r="L48" s="747"/>
      <c r="M48" s="747"/>
      <c r="N48" s="747"/>
      <c r="O48" s="747"/>
      <c r="P48" s="747"/>
      <c r="Q48" s="747"/>
      <c r="R48" s="747"/>
      <c r="S48" s="747"/>
    </row>
    <row r="49" spans="1:25" ht="35.25">
      <c r="A49" s="747"/>
      <c r="B49" s="747"/>
      <c r="C49" s="747"/>
      <c r="D49" s="747"/>
      <c r="E49" s="747"/>
      <c r="F49" s="747"/>
      <c r="G49" s="747"/>
      <c r="H49" s="747"/>
      <c r="I49" s="747"/>
      <c r="J49" s="747"/>
      <c r="K49" s="747"/>
      <c r="L49" s="747"/>
      <c r="M49" s="747"/>
      <c r="N49" s="747"/>
      <c r="O49" s="747"/>
      <c r="P49" s="747"/>
      <c r="Q49" s="747"/>
      <c r="R49" s="747"/>
      <c r="S49" s="747"/>
      <c r="W49" s="706"/>
    </row>
    <row r="50" spans="1:25" ht="35.25">
      <c r="V50" s="706"/>
      <c r="X50" s="706"/>
      <c r="Y50" s="706"/>
    </row>
  </sheetData>
  <customSheetViews>
    <customSheetView guid="{8A450B70-B9B2-45BD-9C86-916B7D35EE29}" scale="70" showPageBreaks="1" zeroValues="0" fitToPage="1" printArea="1" hiddenColumns="1" view="pageBreakPreview" topLeftCell="A7">
      <selection activeCell="A22" sqref="A22"/>
      <pageMargins left="0.31496062992125984" right="0.31496062992125984" top="0.31496062992125984" bottom="0.39370078740157483" header="0.19685039370078741" footer="0.19685039370078741"/>
      <printOptions horizontalCentered="1"/>
      <pageSetup scale="57" orientation="landscape" r:id="rId1"/>
      <headerFooter scaleWithDoc="0" alignWithMargins="0">
        <oddFooter>&amp;L&amp;"MetaBookLF-Roman,Italique"&amp;10National Bank of Canada - Supplementary Regulatory Capital Disclosure&amp;R&amp;"MetaBookLF-Roman,Italique"&amp;10page 23</oddFooter>
      </headerFooter>
    </customSheetView>
  </customSheetViews>
  <mergeCells count="21">
    <mergeCell ref="B3:M3"/>
    <mergeCell ref="A47:V47"/>
    <mergeCell ref="A1:Y1"/>
    <mergeCell ref="N4:P4"/>
    <mergeCell ref="K4:M4"/>
    <mergeCell ref="N5:O5"/>
    <mergeCell ref="K5:L5"/>
    <mergeCell ref="T5:U5"/>
    <mergeCell ref="Q5:R5"/>
    <mergeCell ref="W4:Y4"/>
    <mergeCell ref="N3:Y3"/>
    <mergeCell ref="Q4:S4"/>
    <mergeCell ref="T4:V4"/>
    <mergeCell ref="H4:J4"/>
    <mergeCell ref="E4:G4"/>
    <mergeCell ref="E5:F5"/>
    <mergeCell ref="H5:I5"/>
    <mergeCell ref="W5:X5"/>
    <mergeCell ref="A44:V44"/>
    <mergeCell ref="B4:D4"/>
    <mergeCell ref="B5:C5"/>
  </mergeCells>
  <conditionalFormatting sqref="M36:M39 J36:J39 G36:G39 D36:D39">
    <cfRule type="expression" dxfId="1" priority="14" stopIfTrue="1">
      <formula>ABS(D36)&gt;0</formula>
    </cfRule>
  </conditionalFormatting>
  <conditionalFormatting sqref="Y36:Y39 V36:V39 S36:S39 P36:P39">
    <cfRule type="expression" dxfId="0" priority="1" stopIfTrue="1">
      <formula>ABS(P36)&gt;0</formula>
    </cfRule>
  </conditionalFormatting>
  <printOptions horizontalCentered="1"/>
  <pageMargins left="0.31496062992125984" right="0.31496062992125984" top="0.39370078740157483" bottom="0.39370078740157483" header="0.19685039370078741" footer="0.19685039370078741"/>
  <pageSetup scale="5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47457" r:id="rId5">
          <objectPr defaultSize="0" autoPict="0" r:id="rId6">
            <anchor moveWithCells="1">
              <from>
                <xdr:col>0</xdr:col>
                <xdr:colOff>85725</xdr:colOff>
                <xdr:row>0</xdr:row>
                <xdr:rowOff>123825</xdr:rowOff>
              </from>
              <to>
                <xdr:col>0</xdr:col>
                <xdr:colOff>371475</xdr:colOff>
                <xdr:row>2</xdr:row>
                <xdr:rowOff>38100</xdr:rowOff>
              </to>
            </anchor>
          </objectPr>
        </oleObject>
      </mc:Choice>
      <mc:Fallback>
        <oleObject progId="Word.Document.8" shapeId="147457" r:id="rId5"/>
      </mc:Fallback>
    </mc:AlternateContent>
  </oleObject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2">
    <tabColor rgb="FF0070C0"/>
    <pageSetUpPr fitToPage="1"/>
  </sheetPr>
  <dimension ref="A1:S66"/>
  <sheetViews>
    <sheetView showZeros="0" view="pageBreakPreview" zoomScale="85" zoomScaleNormal="75" zoomScaleSheetLayoutView="85" workbookViewId="0">
      <selection activeCell="C15" sqref="C15"/>
    </sheetView>
  </sheetViews>
  <sheetFormatPr defaultColWidth="8.88671875" defaultRowHeight="15"/>
  <cols>
    <col min="1" max="1" width="47.6640625" style="312" customWidth="1"/>
    <col min="2" max="2" width="12" style="312" customWidth="1"/>
    <col min="3" max="3" width="11.109375" style="312" customWidth="1"/>
    <col min="4" max="4" width="12" style="312" customWidth="1"/>
    <col min="5" max="5" width="11.109375" style="312" customWidth="1"/>
    <col min="6" max="6" width="12" style="312" customWidth="1"/>
    <col min="7" max="7" width="11.109375" style="312" customWidth="1"/>
    <col min="8" max="8" width="12" style="312" customWidth="1"/>
    <col min="9" max="9" width="11.109375" style="312" customWidth="1"/>
    <col min="10" max="10" width="12" style="312" customWidth="1"/>
    <col min="11" max="11" width="11.109375" style="312" customWidth="1"/>
    <col min="12" max="12" width="12" style="312" customWidth="1"/>
    <col min="13" max="13" width="11.109375" style="312" customWidth="1"/>
    <col min="14" max="14" width="12" style="312" customWidth="1"/>
    <col min="15" max="15" width="11.109375" style="312" customWidth="1"/>
    <col min="16" max="16" width="12" style="312" customWidth="1"/>
    <col min="17" max="17" width="11.109375" style="312" customWidth="1"/>
    <col min="18" max="18" width="12" style="312" customWidth="1"/>
    <col min="19" max="19" width="11.109375" style="312" customWidth="1"/>
    <col min="20" max="244" width="8.88671875" style="312"/>
    <col min="245" max="247" width="8.88671875" style="312" customWidth="1"/>
    <col min="248" max="248" width="14.21875" style="312" customWidth="1"/>
    <col min="249" max="251" width="12.77734375" style="312" customWidth="1"/>
    <col min="252" max="252" width="13.109375" style="312" customWidth="1"/>
    <col min="253" max="260" width="10.77734375" style="312" customWidth="1"/>
    <col min="261" max="500" width="8.88671875" style="312"/>
    <col min="501" max="503" width="8.88671875" style="312" customWidth="1"/>
    <col min="504" max="504" width="14.21875" style="312" customWidth="1"/>
    <col min="505" max="507" width="12.77734375" style="312" customWidth="1"/>
    <col min="508" max="508" width="13.109375" style="312" customWidth="1"/>
    <col min="509" max="516" width="10.77734375" style="312" customWidth="1"/>
    <col min="517" max="756" width="8.88671875" style="312"/>
    <col min="757" max="759" width="8.88671875" style="312" customWidth="1"/>
    <col min="760" max="760" width="14.21875" style="312" customWidth="1"/>
    <col min="761" max="763" width="12.77734375" style="312" customWidth="1"/>
    <col min="764" max="764" width="13.109375" style="312" customWidth="1"/>
    <col min="765" max="772" width="10.77734375" style="312" customWidth="1"/>
    <col min="773" max="1012" width="8.88671875" style="312"/>
    <col min="1013" max="1015" width="8.88671875" style="312" customWidth="1"/>
    <col min="1016" max="1016" width="14.21875" style="312" customWidth="1"/>
    <col min="1017" max="1019" width="12.77734375" style="312" customWidth="1"/>
    <col min="1020" max="1020" width="13.109375" style="312" customWidth="1"/>
    <col min="1021" max="1028" width="10.77734375" style="312" customWidth="1"/>
    <col min="1029" max="1268" width="8.88671875" style="312"/>
    <col min="1269" max="1271" width="8.88671875" style="312" customWidth="1"/>
    <col min="1272" max="1272" width="14.21875" style="312" customWidth="1"/>
    <col min="1273" max="1275" width="12.77734375" style="312" customWidth="1"/>
    <col min="1276" max="1276" width="13.109375" style="312" customWidth="1"/>
    <col min="1277" max="1284" width="10.77734375" style="312" customWidth="1"/>
    <col min="1285" max="1524" width="8.88671875" style="312"/>
    <col min="1525" max="1527" width="8.88671875" style="312" customWidth="1"/>
    <col min="1528" max="1528" width="14.21875" style="312" customWidth="1"/>
    <col min="1529" max="1531" width="12.77734375" style="312" customWidth="1"/>
    <col min="1532" max="1532" width="13.109375" style="312" customWidth="1"/>
    <col min="1533" max="1540" width="10.77734375" style="312" customWidth="1"/>
    <col min="1541" max="1780" width="8.88671875" style="312"/>
    <col min="1781" max="1783" width="8.88671875" style="312" customWidth="1"/>
    <col min="1784" max="1784" width="14.21875" style="312" customWidth="1"/>
    <col min="1785" max="1787" width="12.77734375" style="312" customWidth="1"/>
    <col min="1788" max="1788" width="13.109375" style="312" customWidth="1"/>
    <col min="1789" max="1796" width="10.77734375" style="312" customWidth="1"/>
    <col min="1797" max="2036" width="8.88671875" style="312"/>
    <col min="2037" max="2039" width="8.88671875" style="312" customWidth="1"/>
    <col min="2040" max="2040" width="14.21875" style="312" customWidth="1"/>
    <col min="2041" max="2043" width="12.77734375" style="312" customWidth="1"/>
    <col min="2044" max="2044" width="13.109375" style="312" customWidth="1"/>
    <col min="2045" max="2052" width="10.77734375" style="312" customWidth="1"/>
    <col min="2053" max="2292" width="8.88671875" style="312"/>
    <col min="2293" max="2295" width="8.88671875" style="312" customWidth="1"/>
    <col min="2296" max="2296" width="14.21875" style="312" customWidth="1"/>
    <col min="2297" max="2299" width="12.77734375" style="312" customWidth="1"/>
    <col min="2300" max="2300" width="13.109375" style="312" customWidth="1"/>
    <col min="2301" max="2308" width="10.77734375" style="312" customWidth="1"/>
    <col min="2309" max="2548" width="8.88671875" style="312"/>
    <col min="2549" max="2551" width="8.88671875" style="312" customWidth="1"/>
    <col min="2552" max="2552" width="14.21875" style="312" customWidth="1"/>
    <col min="2553" max="2555" width="12.77734375" style="312" customWidth="1"/>
    <col min="2556" max="2556" width="13.109375" style="312" customWidth="1"/>
    <col min="2557" max="2564" width="10.77734375" style="312" customWidth="1"/>
    <col min="2565" max="2804" width="8.88671875" style="312"/>
    <col min="2805" max="2807" width="8.88671875" style="312" customWidth="1"/>
    <col min="2808" max="2808" width="14.21875" style="312" customWidth="1"/>
    <col min="2809" max="2811" width="12.77734375" style="312" customWidth="1"/>
    <col min="2812" max="2812" width="13.109375" style="312" customWidth="1"/>
    <col min="2813" max="2820" width="10.77734375" style="312" customWidth="1"/>
    <col min="2821" max="3060" width="8.88671875" style="312"/>
    <col min="3061" max="3063" width="8.88671875" style="312" customWidth="1"/>
    <col min="3064" max="3064" width="14.21875" style="312" customWidth="1"/>
    <col min="3065" max="3067" width="12.77734375" style="312" customWidth="1"/>
    <col min="3068" max="3068" width="13.109375" style="312" customWidth="1"/>
    <col min="3069" max="3076" width="10.77734375" style="312" customWidth="1"/>
    <col min="3077" max="3316" width="8.88671875" style="312"/>
    <col min="3317" max="3319" width="8.88671875" style="312" customWidth="1"/>
    <col min="3320" max="3320" width="14.21875" style="312" customWidth="1"/>
    <col min="3321" max="3323" width="12.77734375" style="312" customWidth="1"/>
    <col min="3324" max="3324" width="13.109375" style="312" customWidth="1"/>
    <col min="3325" max="3332" width="10.77734375" style="312" customWidth="1"/>
    <col min="3333" max="3572" width="8.88671875" style="312"/>
    <col min="3573" max="3575" width="8.88671875" style="312" customWidth="1"/>
    <col min="3576" max="3576" width="14.21875" style="312" customWidth="1"/>
    <col min="3577" max="3579" width="12.77734375" style="312" customWidth="1"/>
    <col min="3580" max="3580" width="13.109375" style="312" customWidth="1"/>
    <col min="3581" max="3588" width="10.77734375" style="312" customWidth="1"/>
    <col min="3589" max="3828" width="8.88671875" style="312"/>
    <col min="3829" max="3831" width="8.88671875" style="312" customWidth="1"/>
    <col min="3832" max="3832" width="14.21875" style="312" customWidth="1"/>
    <col min="3833" max="3835" width="12.77734375" style="312" customWidth="1"/>
    <col min="3836" max="3836" width="13.109375" style="312" customWidth="1"/>
    <col min="3837" max="3844" width="10.77734375" style="312" customWidth="1"/>
    <col min="3845" max="4084" width="8.88671875" style="312"/>
    <col min="4085" max="4087" width="8.88671875" style="312" customWidth="1"/>
    <col min="4088" max="4088" width="14.21875" style="312" customWidth="1"/>
    <col min="4089" max="4091" width="12.77734375" style="312" customWidth="1"/>
    <col min="4092" max="4092" width="13.109375" style="312" customWidth="1"/>
    <col min="4093" max="4100" width="10.77734375" style="312" customWidth="1"/>
    <col min="4101" max="4340" width="8.88671875" style="312"/>
    <col min="4341" max="4343" width="8.88671875" style="312" customWidth="1"/>
    <col min="4344" max="4344" width="14.21875" style="312" customWidth="1"/>
    <col min="4345" max="4347" width="12.77734375" style="312" customWidth="1"/>
    <col min="4348" max="4348" width="13.109375" style="312" customWidth="1"/>
    <col min="4349" max="4356" width="10.77734375" style="312" customWidth="1"/>
    <col min="4357" max="4596" width="8.88671875" style="312"/>
    <col min="4597" max="4599" width="8.88671875" style="312" customWidth="1"/>
    <col min="4600" max="4600" width="14.21875" style="312" customWidth="1"/>
    <col min="4601" max="4603" width="12.77734375" style="312" customWidth="1"/>
    <col min="4604" max="4604" width="13.109375" style="312" customWidth="1"/>
    <col min="4605" max="4612" width="10.77734375" style="312" customWidth="1"/>
    <col min="4613" max="4852" width="8.88671875" style="312"/>
    <col min="4853" max="4855" width="8.88671875" style="312" customWidth="1"/>
    <col min="4856" max="4856" width="14.21875" style="312" customWidth="1"/>
    <col min="4857" max="4859" width="12.77734375" style="312" customWidth="1"/>
    <col min="4860" max="4860" width="13.109375" style="312" customWidth="1"/>
    <col min="4861" max="4868" width="10.77734375" style="312" customWidth="1"/>
    <col min="4869" max="5108" width="8.88671875" style="312"/>
    <col min="5109" max="5111" width="8.88671875" style="312" customWidth="1"/>
    <col min="5112" max="5112" width="14.21875" style="312" customWidth="1"/>
    <col min="5113" max="5115" width="12.77734375" style="312" customWidth="1"/>
    <col min="5116" max="5116" width="13.109375" style="312" customWidth="1"/>
    <col min="5117" max="5124" width="10.77734375" style="312" customWidth="1"/>
    <col min="5125" max="5364" width="8.88671875" style="312"/>
    <col min="5365" max="5367" width="8.88671875" style="312" customWidth="1"/>
    <col min="5368" max="5368" width="14.21875" style="312" customWidth="1"/>
    <col min="5369" max="5371" width="12.77734375" style="312" customWidth="1"/>
    <col min="5372" max="5372" width="13.109375" style="312" customWidth="1"/>
    <col min="5373" max="5380" width="10.77734375" style="312" customWidth="1"/>
    <col min="5381" max="5620" width="8.88671875" style="312"/>
    <col min="5621" max="5623" width="8.88671875" style="312" customWidth="1"/>
    <col min="5624" max="5624" width="14.21875" style="312" customWidth="1"/>
    <col min="5625" max="5627" width="12.77734375" style="312" customWidth="1"/>
    <col min="5628" max="5628" width="13.109375" style="312" customWidth="1"/>
    <col min="5629" max="5636" width="10.77734375" style="312" customWidth="1"/>
    <col min="5637" max="5876" width="8.88671875" style="312"/>
    <col min="5877" max="5879" width="8.88671875" style="312" customWidth="1"/>
    <col min="5880" max="5880" width="14.21875" style="312" customWidth="1"/>
    <col min="5881" max="5883" width="12.77734375" style="312" customWidth="1"/>
    <col min="5884" max="5884" width="13.109375" style="312" customWidth="1"/>
    <col min="5885" max="5892" width="10.77734375" style="312" customWidth="1"/>
    <col min="5893" max="6132" width="8.88671875" style="312"/>
    <col min="6133" max="6135" width="8.88671875" style="312" customWidth="1"/>
    <col min="6136" max="6136" width="14.21875" style="312" customWidth="1"/>
    <col min="6137" max="6139" width="12.77734375" style="312" customWidth="1"/>
    <col min="6140" max="6140" width="13.109375" style="312" customWidth="1"/>
    <col min="6141" max="6148" width="10.77734375" style="312" customWidth="1"/>
    <col min="6149" max="6388" width="8.88671875" style="312"/>
    <col min="6389" max="6391" width="8.88671875" style="312" customWidth="1"/>
    <col min="6392" max="6392" width="14.21875" style="312" customWidth="1"/>
    <col min="6393" max="6395" width="12.77734375" style="312" customWidth="1"/>
    <col min="6396" max="6396" width="13.109375" style="312" customWidth="1"/>
    <col min="6397" max="6404" width="10.77734375" style="312" customWidth="1"/>
    <col min="6405" max="6644" width="8.88671875" style="312"/>
    <col min="6645" max="6647" width="8.88671875" style="312" customWidth="1"/>
    <col min="6648" max="6648" width="14.21875" style="312" customWidth="1"/>
    <col min="6649" max="6651" width="12.77734375" style="312" customWidth="1"/>
    <col min="6652" max="6652" width="13.109375" style="312" customWidth="1"/>
    <col min="6653" max="6660" width="10.77734375" style="312" customWidth="1"/>
    <col min="6661" max="6900" width="8.88671875" style="312"/>
    <col min="6901" max="6903" width="8.88671875" style="312" customWidth="1"/>
    <col min="6904" max="6904" width="14.21875" style="312" customWidth="1"/>
    <col min="6905" max="6907" width="12.77734375" style="312" customWidth="1"/>
    <col min="6908" max="6908" width="13.109375" style="312" customWidth="1"/>
    <col min="6909" max="6916" width="10.77734375" style="312" customWidth="1"/>
    <col min="6917" max="7156" width="8.88671875" style="312"/>
    <col min="7157" max="7159" width="8.88671875" style="312" customWidth="1"/>
    <col min="7160" max="7160" width="14.21875" style="312" customWidth="1"/>
    <col min="7161" max="7163" width="12.77734375" style="312" customWidth="1"/>
    <col min="7164" max="7164" width="13.109375" style="312" customWidth="1"/>
    <col min="7165" max="7172" width="10.77734375" style="312" customWidth="1"/>
    <col min="7173" max="7412" width="8.88671875" style="312"/>
    <col min="7413" max="7415" width="8.88671875" style="312" customWidth="1"/>
    <col min="7416" max="7416" width="14.21875" style="312" customWidth="1"/>
    <col min="7417" max="7419" width="12.77734375" style="312" customWidth="1"/>
    <col min="7420" max="7420" width="13.109375" style="312" customWidth="1"/>
    <col min="7421" max="7428" width="10.77734375" style="312" customWidth="1"/>
    <col min="7429" max="7668" width="8.88671875" style="312"/>
    <col min="7669" max="7671" width="8.88671875" style="312" customWidth="1"/>
    <col min="7672" max="7672" width="14.21875" style="312" customWidth="1"/>
    <col min="7673" max="7675" width="12.77734375" style="312" customWidth="1"/>
    <col min="7676" max="7676" width="13.109375" style="312" customWidth="1"/>
    <col min="7677" max="7684" width="10.77734375" style="312" customWidth="1"/>
    <col min="7685" max="7924" width="8.88671875" style="312"/>
    <col min="7925" max="7927" width="8.88671875" style="312" customWidth="1"/>
    <col min="7928" max="7928" width="14.21875" style="312" customWidth="1"/>
    <col min="7929" max="7931" width="12.77734375" style="312" customWidth="1"/>
    <col min="7932" max="7932" width="13.109375" style="312" customWidth="1"/>
    <col min="7933" max="7940" width="10.77734375" style="312" customWidth="1"/>
    <col min="7941" max="8180" width="8.88671875" style="312"/>
    <col min="8181" max="8183" width="8.88671875" style="312" customWidth="1"/>
    <col min="8184" max="8184" width="14.21875" style="312" customWidth="1"/>
    <col min="8185" max="8187" width="12.77734375" style="312" customWidth="1"/>
    <col min="8188" max="8188" width="13.109375" style="312" customWidth="1"/>
    <col min="8189" max="8196" width="10.77734375" style="312" customWidth="1"/>
    <col min="8197" max="8436" width="8.88671875" style="312"/>
    <col min="8437" max="8439" width="8.88671875" style="312" customWidth="1"/>
    <col min="8440" max="8440" width="14.21875" style="312" customWidth="1"/>
    <col min="8441" max="8443" width="12.77734375" style="312" customWidth="1"/>
    <col min="8444" max="8444" width="13.109375" style="312" customWidth="1"/>
    <col min="8445" max="8452" width="10.77734375" style="312" customWidth="1"/>
    <col min="8453" max="8692" width="8.88671875" style="312"/>
    <col min="8693" max="8695" width="8.88671875" style="312" customWidth="1"/>
    <col min="8696" max="8696" width="14.21875" style="312" customWidth="1"/>
    <col min="8697" max="8699" width="12.77734375" style="312" customWidth="1"/>
    <col min="8700" max="8700" width="13.109375" style="312" customWidth="1"/>
    <col min="8701" max="8708" width="10.77734375" style="312" customWidth="1"/>
    <col min="8709" max="8948" width="8.88671875" style="312"/>
    <col min="8949" max="8951" width="8.88671875" style="312" customWidth="1"/>
    <col min="8952" max="8952" width="14.21875" style="312" customWidth="1"/>
    <col min="8953" max="8955" width="12.77734375" style="312" customWidth="1"/>
    <col min="8956" max="8956" width="13.109375" style="312" customWidth="1"/>
    <col min="8957" max="8964" width="10.77734375" style="312" customWidth="1"/>
    <col min="8965" max="9204" width="8.88671875" style="312"/>
    <col min="9205" max="9207" width="8.88671875" style="312" customWidth="1"/>
    <col min="9208" max="9208" width="14.21875" style="312" customWidth="1"/>
    <col min="9209" max="9211" width="12.77734375" style="312" customWidth="1"/>
    <col min="9212" max="9212" width="13.109375" style="312" customWidth="1"/>
    <col min="9213" max="9220" width="10.77734375" style="312" customWidth="1"/>
    <col min="9221" max="9460" width="8.88671875" style="312"/>
    <col min="9461" max="9463" width="8.88671875" style="312" customWidth="1"/>
    <col min="9464" max="9464" width="14.21875" style="312" customWidth="1"/>
    <col min="9465" max="9467" width="12.77734375" style="312" customWidth="1"/>
    <col min="9468" max="9468" width="13.109375" style="312" customWidth="1"/>
    <col min="9469" max="9476" width="10.77734375" style="312" customWidth="1"/>
    <col min="9477" max="9716" width="8.88671875" style="312"/>
    <col min="9717" max="9719" width="8.88671875" style="312" customWidth="1"/>
    <col min="9720" max="9720" width="14.21875" style="312" customWidth="1"/>
    <col min="9721" max="9723" width="12.77734375" style="312" customWidth="1"/>
    <col min="9724" max="9724" width="13.109375" style="312" customWidth="1"/>
    <col min="9725" max="9732" width="10.77734375" style="312" customWidth="1"/>
    <col min="9733" max="9972" width="8.88671875" style="312"/>
    <col min="9973" max="9975" width="8.88671875" style="312" customWidth="1"/>
    <col min="9976" max="9976" width="14.21875" style="312" customWidth="1"/>
    <col min="9977" max="9979" width="12.77734375" style="312" customWidth="1"/>
    <col min="9980" max="9980" width="13.109375" style="312" customWidth="1"/>
    <col min="9981" max="9988" width="10.77734375" style="312" customWidth="1"/>
    <col min="9989" max="10228" width="8.88671875" style="312"/>
    <col min="10229" max="10231" width="8.88671875" style="312" customWidth="1"/>
    <col min="10232" max="10232" width="14.21875" style="312" customWidth="1"/>
    <col min="10233" max="10235" width="12.77734375" style="312" customWidth="1"/>
    <col min="10236" max="10236" width="13.109375" style="312" customWidth="1"/>
    <col min="10237" max="10244" width="10.77734375" style="312" customWidth="1"/>
    <col min="10245" max="10484" width="8.88671875" style="312"/>
    <col min="10485" max="10487" width="8.88671875" style="312" customWidth="1"/>
    <col min="10488" max="10488" width="14.21875" style="312" customWidth="1"/>
    <col min="10489" max="10491" width="12.77734375" style="312" customWidth="1"/>
    <col min="10492" max="10492" width="13.109375" style="312" customWidth="1"/>
    <col min="10493" max="10500" width="10.77734375" style="312" customWidth="1"/>
    <col min="10501" max="10740" width="8.88671875" style="312"/>
    <col min="10741" max="10743" width="8.88671875" style="312" customWidth="1"/>
    <col min="10744" max="10744" width="14.21875" style="312" customWidth="1"/>
    <col min="10745" max="10747" width="12.77734375" style="312" customWidth="1"/>
    <col min="10748" max="10748" width="13.109375" style="312" customWidth="1"/>
    <col min="10749" max="10756" width="10.77734375" style="312" customWidth="1"/>
    <col min="10757" max="10996" width="8.88671875" style="312"/>
    <col min="10997" max="10999" width="8.88671875" style="312" customWidth="1"/>
    <col min="11000" max="11000" width="14.21875" style="312" customWidth="1"/>
    <col min="11001" max="11003" width="12.77734375" style="312" customWidth="1"/>
    <col min="11004" max="11004" width="13.109375" style="312" customWidth="1"/>
    <col min="11005" max="11012" width="10.77734375" style="312" customWidth="1"/>
    <col min="11013" max="11252" width="8.88671875" style="312"/>
    <col min="11253" max="11255" width="8.88671875" style="312" customWidth="1"/>
    <col min="11256" max="11256" width="14.21875" style="312" customWidth="1"/>
    <col min="11257" max="11259" width="12.77734375" style="312" customWidth="1"/>
    <col min="11260" max="11260" width="13.109375" style="312" customWidth="1"/>
    <col min="11261" max="11268" width="10.77734375" style="312" customWidth="1"/>
    <col min="11269" max="11508" width="8.88671875" style="312"/>
    <col min="11509" max="11511" width="8.88671875" style="312" customWidth="1"/>
    <col min="11512" max="11512" width="14.21875" style="312" customWidth="1"/>
    <col min="11513" max="11515" width="12.77734375" style="312" customWidth="1"/>
    <col min="11516" max="11516" width="13.109375" style="312" customWidth="1"/>
    <col min="11517" max="11524" width="10.77734375" style="312" customWidth="1"/>
    <col min="11525" max="11764" width="8.88671875" style="312"/>
    <col min="11765" max="11767" width="8.88671875" style="312" customWidth="1"/>
    <col min="11768" max="11768" width="14.21875" style="312" customWidth="1"/>
    <col min="11769" max="11771" width="12.77734375" style="312" customWidth="1"/>
    <col min="11772" max="11772" width="13.109375" style="312" customWidth="1"/>
    <col min="11773" max="11780" width="10.77734375" style="312" customWidth="1"/>
    <col min="11781" max="12020" width="8.88671875" style="312"/>
    <col min="12021" max="12023" width="8.88671875" style="312" customWidth="1"/>
    <col min="12024" max="12024" width="14.21875" style="312" customWidth="1"/>
    <col min="12025" max="12027" width="12.77734375" style="312" customWidth="1"/>
    <col min="12028" max="12028" width="13.109375" style="312" customWidth="1"/>
    <col min="12029" max="12036" width="10.77734375" style="312" customWidth="1"/>
    <col min="12037" max="12276" width="8.88671875" style="312"/>
    <col min="12277" max="12279" width="8.88671875" style="312" customWidth="1"/>
    <col min="12280" max="12280" width="14.21875" style="312" customWidth="1"/>
    <col min="12281" max="12283" width="12.77734375" style="312" customWidth="1"/>
    <col min="12284" max="12284" width="13.109375" style="312" customWidth="1"/>
    <col min="12285" max="12292" width="10.77734375" style="312" customWidth="1"/>
    <col min="12293" max="12532" width="8.88671875" style="312"/>
    <col min="12533" max="12535" width="8.88671875" style="312" customWidth="1"/>
    <col min="12536" max="12536" width="14.21875" style="312" customWidth="1"/>
    <col min="12537" max="12539" width="12.77734375" style="312" customWidth="1"/>
    <col min="12540" max="12540" width="13.109375" style="312" customWidth="1"/>
    <col min="12541" max="12548" width="10.77734375" style="312" customWidth="1"/>
    <col min="12549" max="12788" width="8.88671875" style="312"/>
    <col min="12789" max="12791" width="8.88671875" style="312" customWidth="1"/>
    <col min="12792" max="12792" width="14.21875" style="312" customWidth="1"/>
    <col min="12793" max="12795" width="12.77734375" style="312" customWidth="1"/>
    <col min="12796" max="12796" width="13.109375" style="312" customWidth="1"/>
    <col min="12797" max="12804" width="10.77734375" style="312" customWidth="1"/>
    <col min="12805" max="13044" width="8.88671875" style="312"/>
    <col min="13045" max="13047" width="8.88671875" style="312" customWidth="1"/>
    <col min="13048" max="13048" width="14.21875" style="312" customWidth="1"/>
    <col min="13049" max="13051" width="12.77734375" style="312" customWidth="1"/>
    <col min="13052" max="13052" width="13.109375" style="312" customWidth="1"/>
    <col min="13053" max="13060" width="10.77734375" style="312" customWidth="1"/>
    <col min="13061" max="13300" width="8.88671875" style="312"/>
    <col min="13301" max="13303" width="8.88671875" style="312" customWidth="1"/>
    <col min="13304" max="13304" width="14.21875" style="312" customWidth="1"/>
    <col min="13305" max="13307" width="12.77734375" style="312" customWidth="1"/>
    <col min="13308" max="13308" width="13.109375" style="312" customWidth="1"/>
    <col min="13309" max="13316" width="10.77734375" style="312" customWidth="1"/>
    <col min="13317" max="13556" width="8.88671875" style="312"/>
    <col min="13557" max="13559" width="8.88671875" style="312" customWidth="1"/>
    <col min="13560" max="13560" width="14.21875" style="312" customWidth="1"/>
    <col min="13561" max="13563" width="12.77734375" style="312" customWidth="1"/>
    <col min="13564" max="13564" width="13.109375" style="312" customWidth="1"/>
    <col min="13565" max="13572" width="10.77734375" style="312" customWidth="1"/>
    <col min="13573" max="13812" width="8.88671875" style="312"/>
    <col min="13813" max="13815" width="8.88671875" style="312" customWidth="1"/>
    <col min="13816" max="13816" width="14.21875" style="312" customWidth="1"/>
    <col min="13817" max="13819" width="12.77734375" style="312" customWidth="1"/>
    <col min="13820" max="13820" width="13.109375" style="312" customWidth="1"/>
    <col min="13821" max="13828" width="10.77734375" style="312" customWidth="1"/>
    <col min="13829" max="14068" width="8.88671875" style="312"/>
    <col min="14069" max="14071" width="8.88671875" style="312" customWidth="1"/>
    <col min="14072" max="14072" width="14.21875" style="312" customWidth="1"/>
    <col min="14073" max="14075" width="12.77734375" style="312" customWidth="1"/>
    <col min="14076" max="14076" width="13.109375" style="312" customWidth="1"/>
    <col min="14077" max="14084" width="10.77734375" style="312" customWidth="1"/>
    <col min="14085" max="14324" width="8.88671875" style="312"/>
    <col min="14325" max="14327" width="8.88671875" style="312" customWidth="1"/>
    <col min="14328" max="14328" width="14.21875" style="312" customWidth="1"/>
    <col min="14329" max="14331" width="12.77734375" style="312" customWidth="1"/>
    <col min="14332" max="14332" width="13.109375" style="312" customWidth="1"/>
    <col min="14333" max="14340" width="10.77734375" style="312" customWidth="1"/>
    <col min="14341" max="14580" width="8.88671875" style="312"/>
    <col min="14581" max="14583" width="8.88671875" style="312" customWidth="1"/>
    <col min="14584" max="14584" width="14.21875" style="312" customWidth="1"/>
    <col min="14585" max="14587" width="12.77734375" style="312" customWidth="1"/>
    <col min="14588" max="14588" width="13.109375" style="312" customWidth="1"/>
    <col min="14589" max="14596" width="10.77734375" style="312" customWidth="1"/>
    <col min="14597" max="14836" width="8.88671875" style="312"/>
    <col min="14837" max="14839" width="8.88671875" style="312" customWidth="1"/>
    <col min="14840" max="14840" width="14.21875" style="312" customWidth="1"/>
    <col min="14841" max="14843" width="12.77734375" style="312" customWidth="1"/>
    <col min="14844" max="14844" width="13.109375" style="312" customWidth="1"/>
    <col min="14845" max="14852" width="10.77734375" style="312" customWidth="1"/>
    <col min="14853" max="15092" width="8.88671875" style="312"/>
    <col min="15093" max="15095" width="8.88671875" style="312" customWidth="1"/>
    <col min="15096" max="15096" width="14.21875" style="312" customWidth="1"/>
    <col min="15097" max="15099" width="12.77734375" style="312" customWidth="1"/>
    <col min="15100" max="15100" width="13.109375" style="312" customWidth="1"/>
    <col min="15101" max="15108" width="10.77734375" style="312" customWidth="1"/>
    <col min="15109" max="15348" width="8.88671875" style="312"/>
    <col min="15349" max="15351" width="8.88671875" style="312" customWidth="1"/>
    <col min="15352" max="15352" width="14.21875" style="312" customWidth="1"/>
    <col min="15353" max="15355" width="12.77734375" style="312" customWidth="1"/>
    <col min="15356" max="15356" width="13.109375" style="312" customWidth="1"/>
    <col min="15357" max="15364" width="10.77734375" style="312" customWidth="1"/>
    <col min="15365" max="15604" width="8.88671875" style="312"/>
    <col min="15605" max="15607" width="8.88671875" style="312" customWidth="1"/>
    <col min="15608" max="15608" width="14.21875" style="312" customWidth="1"/>
    <col min="15609" max="15611" width="12.77734375" style="312" customWidth="1"/>
    <col min="15612" max="15612" width="13.109375" style="312" customWidth="1"/>
    <col min="15613" max="15620" width="10.77734375" style="312" customWidth="1"/>
    <col min="15621" max="15860" width="8.88671875" style="312"/>
    <col min="15861" max="15863" width="8.88671875" style="312" customWidth="1"/>
    <col min="15864" max="15864" width="14.21875" style="312" customWidth="1"/>
    <col min="15865" max="15867" width="12.77734375" style="312" customWidth="1"/>
    <col min="15868" max="15868" width="13.109375" style="312" customWidth="1"/>
    <col min="15869" max="15876" width="10.77734375" style="312" customWidth="1"/>
    <col min="15877" max="16116" width="8.88671875" style="312"/>
    <col min="16117" max="16119" width="8.88671875" style="312" customWidth="1"/>
    <col min="16120" max="16120" width="14.21875" style="312" customWidth="1"/>
    <col min="16121" max="16123" width="12.77734375" style="312" customWidth="1"/>
    <col min="16124" max="16124" width="13.109375" style="312" customWidth="1"/>
    <col min="16125" max="16132" width="10.77734375" style="312" customWidth="1"/>
    <col min="16133" max="16384" width="8.88671875" style="312"/>
  </cols>
  <sheetData>
    <row r="1" spans="1:19" ht="39" customHeight="1">
      <c r="A1" s="2696" t="s">
        <v>993</v>
      </c>
      <c r="B1" s="2696"/>
      <c r="C1" s="2696"/>
      <c r="D1" s="2696"/>
      <c r="E1" s="2696"/>
      <c r="F1" s="2696"/>
      <c r="G1" s="2696"/>
      <c r="H1" s="2696"/>
      <c r="I1" s="2696"/>
      <c r="J1" s="2696"/>
      <c r="K1" s="2696"/>
      <c r="L1" s="2696"/>
      <c r="M1" s="2696"/>
      <c r="N1" s="2696"/>
      <c r="O1" s="2696"/>
      <c r="P1" s="2696"/>
      <c r="Q1" s="2696"/>
      <c r="R1" s="2696"/>
      <c r="S1" s="2696"/>
    </row>
    <row r="2" spans="1:19" ht="12" customHeight="1" thickBot="1">
      <c r="B2" s="322"/>
      <c r="C2" s="322"/>
      <c r="D2" s="322"/>
      <c r="E2" s="322"/>
      <c r="F2" s="322"/>
      <c r="G2" s="322"/>
      <c r="H2" s="322"/>
      <c r="I2" s="322"/>
      <c r="J2" s="322"/>
      <c r="K2" s="322"/>
      <c r="L2" s="322"/>
      <c r="M2" s="322"/>
    </row>
    <row r="3" spans="1:19" s="515" customFormat="1" ht="17.25" customHeight="1">
      <c r="A3" s="748"/>
      <c r="B3" s="2684" t="s">
        <v>984</v>
      </c>
      <c r="C3" s="2685"/>
      <c r="D3" s="2685"/>
      <c r="E3" s="2685"/>
      <c r="F3" s="2685"/>
      <c r="G3" s="2685"/>
      <c r="H3" s="2685"/>
      <c r="I3" s="2685"/>
      <c r="J3" s="2685"/>
      <c r="K3" s="2685"/>
      <c r="L3" s="2685"/>
      <c r="M3" s="2686"/>
      <c r="N3" s="2685" t="s">
        <v>905</v>
      </c>
      <c r="O3" s="2685"/>
      <c r="P3" s="2685"/>
      <c r="Q3" s="2685"/>
      <c r="R3" s="2685"/>
      <c r="S3" s="2686"/>
    </row>
    <row r="4" spans="1:19" ht="17.25" customHeight="1" thickBot="1">
      <c r="A4" s="748"/>
      <c r="B4" s="2695" t="s">
        <v>3</v>
      </c>
      <c r="C4" s="2693"/>
      <c r="D4" s="2693"/>
      <c r="E4" s="2693"/>
      <c r="F4" s="2693"/>
      <c r="G4" s="2694"/>
      <c r="H4" s="2695" t="s">
        <v>4</v>
      </c>
      <c r="I4" s="2693"/>
      <c r="J4" s="2693"/>
      <c r="K4" s="2693"/>
      <c r="L4" s="2693"/>
      <c r="M4" s="2694"/>
      <c r="N4" s="2695" t="s">
        <v>1</v>
      </c>
      <c r="O4" s="2693"/>
      <c r="P4" s="2693"/>
      <c r="Q4" s="2693"/>
      <c r="R4" s="2693"/>
      <c r="S4" s="2694"/>
    </row>
    <row r="5" spans="1:19" ht="17.25" customHeight="1">
      <c r="A5" s="748"/>
      <c r="B5" s="2702" t="s">
        <v>142</v>
      </c>
      <c r="C5" s="2703"/>
      <c r="D5" s="2703"/>
      <c r="E5" s="2704"/>
      <c r="F5" s="2690" t="s">
        <v>72</v>
      </c>
      <c r="G5" s="2691"/>
      <c r="H5" s="2687" t="s">
        <v>142</v>
      </c>
      <c r="I5" s="2688"/>
      <c r="J5" s="2688"/>
      <c r="K5" s="2689"/>
      <c r="L5" s="2690" t="s">
        <v>72</v>
      </c>
      <c r="M5" s="2691"/>
      <c r="N5" s="2697" t="s">
        <v>142</v>
      </c>
      <c r="O5" s="2698"/>
      <c r="P5" s="2698"/>
      <c r="Q5" s="2699"/>
      <c r="R5" s="2700" t="s">
        <v>72</v>
      </c>
      <c r="S5" s="2701"/>
    </row>
    <row r="6" spans="1:19" ht="17.25" customHeight="1" thickBot="1">
      <c r="A6" s="748" t="s">
        <v>171</v>
      </c>
      <c r="B6" s="2680" t="s">
        <v>124</v>
      </c>
      <c r="C6" s="2681"/>
      <c r="D6" s="2682" t="s">
        <v>125</v>
      </c>
      <c r="E6" s="2681"/>
      <c r="F6" s="2682" t="s">
        <v>124</v>
      </c>
      <c r="G6" s="2683"/>
      <c r="H6" s="2680" t="s">
        <v>124</v>
      </c>
      <c r="I6" s="2681"/>
      <c r="J6" s="2682" t="s">
        <v>125</v>
      </c>
      <c r="K6" s="2681"/>
      <c r="L6" s="2682" t="s">
        <v>124</v>
      </c>
      <c r="M6" s="2683"/>
      <c r="N6" s="2680" t="s">
        <v>124</v>
      </c>
      <c r="O6" s="2681"/>
      <c r="P6" s="2682" t="s">
        <v>125</v>
      </c>
      <c r="Q6" s="2681"/>
      <c r="R6" s="2682" t="s">
        <v>124</v>
      </c>
      <c r="S6" s="2683"/>
    </row>
    <row r="7" spans="1:19" ht="66" customHeight="1">
      <c r="A7" s="726" t="s">
        <v>994</v>
      </c>
      <c r="B7" s="750" t="s">
        <v>990</v>
      </c>
      <c r="C7" s="751" t="s">
        <v>150</v>
      </c>
      <c r="D7" s="750" t="s">
        <v>990</v>
      </c>
      <c r="E7" s="751" t="s">
        <v>150</v>
      </c>
      <c r="F7" s="752" t="s">
        <v>990</v>
      </c>
      <c r="G7" s="753" t="s">
        <v>150</v>
      </c>
      <c r="H7" s="750" t="s">
        <v>990</v>
      </c>
      <c r="I7" s="751" t="s">
        <v>150</v>
      </c>
      <c r="J7" s="752" t="s">
        <v>990</v>
      </c>
      <c r="K7" s="751" t="s">
        <v>150</v>
      </c>
      <c r="L7" s="752" t="s">
        <v>990</v>
      </c>
      <c r="M7" s="753" t="s">
        <v>150</v>
      </c>
      <c r="N7" s="750" t="s">
        <v>990</v>
      </c>
      <c r="O7" s="751" t="s">
        <v>150</v>
      </c>
      <c r="P7" s="752" t="s">
        <v>991</v>
      </c>
      <c r="Q7" s="751" t="s">
        <v>150</v>
      </c>
      <c r="R7" s="752" t="s">
        <v>992</v>
      </c>
      <c r="S7" s="753" t="s">
        <v>150</v>
      </c>
    </row>
    <row r="8" spans="1:19" ht="17.25" customHeight="1">
      <c r="A8" s="754" t="s">
        <v>151</v>
      </c>
      <c r="B8" s="755"/>
      <c r="C8" s="756"/>
      <c r="D8" s="756"/>
      <c r="E8" s="756"/>
      <c r="F8" s="756"/>
      <c r="G8" s="757"/>
      <c r="H8" s="755"/>
      <c r="I8" s="756"/>
      <c r="J8" s="756"/>
      <c r="K8" s="756"/>
      <c r="L8" s="756"/>
      <c r="M8" s="757"/>
      <c r="N8" s="755"/>
      <c r="O8" s="756"/>
      <c r="P8" s="756"/>
      <c r="Q8" s="756"/>
      <c r="R8" s="756"/>
      <c r="S8" s="757"/>
    </row>
    <row r="9" spans="1:19" ht="20.100000000000001" customHeight="1">
      <c r="A9" s="760" t="s">
        <v>995</v>
      </c>
      <c r="B9" s="1254">
        <v>192</v>
      </c>
      <c r="C9" s="1264">
        <v>120</v>
      </c>
      <c r="D9" s="1264">
        <v>383</v>
      </c>
      <c r="E9" s="1264">
        <v>51</v>
      </c>
      <c r="F9" s="1265">
        <v>0</v>
      </c>
      <c r="G9" s="1266">
        <v>0</v>
      </c>
      <c r="H9" s="1254">
        <v>157</v>
      </c>
      <c r="I9" s="1264">
        <v>103</v>
      </c>
      <c r="J9" s="1264">
        <v>329</v>
      </c>
      <c r="K9" s="1264">
        <v>44</v>
      </c>
      <c r="L9" s="1265">
        <v>0</v>
      </c>
      <c r="M9" s="1266">
        <v>0</v>
      </c>
      <c r="N9" s="1254">
        <v>213</v>
      </c>
      <c r="O9" s="1264">
        <v>136</v>
      </c>
      <c r="P9" s="1264">
        <v>426</v>
      </c>
      <c r="Q9" s="1264">
        <v>58</v>
      </c>
      <c r="R9" s="1265">
        <v>0</v>
      </c>
      <c r="S9" s="1266">
        <v>0</v>
      </c>
    </row>
    <row r="10" spans="1:19" ht="17.25" customHeight="1">
      <c r="A10" s="760" t="s">
        <v>137</v>
      </c>
      <c r="B10" s="1254">
        <v>481</v>
      </c>
      <c r="C10" s="1264">
        <v>55</v>
      </c>
      <c r="D10" s="1264">
        <v>0</v>
      </c>
      <c r="E10" s="1264">
        <v>0</v>
      </c>
      <c r="F10" s="1265">
        <v>0</v>
      </c>
      <c r="G10" s="1348">
        <v>0</v>
      </c>
      <c r="H10" s="1254">
        <v>478</v>
      </c>
      <c r="I10" s="1264">
        <v>54</v>
      </c>
      <c r="J10" s="1264">
        <v>0</v>
      </c>
      <c r="K10" s="1264">
        <v>0</v>
      </c>
      <c r="L10" s="1265">
        <v>0</v>
      </c>
      <c r="M10" s="1348">
        <v>0</v>
      </c>
      <c r="N10" s="1254">
        <v>89</v>
      </c>
      <c r="O10" s="1264">
        <v>41</v>
      </c>
      <c r="P10" s="1264">
        <v>0</v>
      </c>
      <c r="Q10" s="1264">
        <v>0</v>
      </c>
      <c r="R10" s="1265">
        <v>0</v>
      </c>
      <c r="S10" s="1348">
        <v>0</v>
      </c>
    </row>
    <row r="11" spans="1:19" ht="17.25" customHeight="1">
      <c r="A11" s="761" t="s">
        <v>130</v>
      </c>
      <c r="B11" s="1267">
        <v>673</v>
      </c>
      <c r="C11" s="1268">
        <v>175</v>
      </c>
      <c r="D11" s="1268">
        <v>383</v>
      </c>
      <c r="E11" s="1268">
        <v>51</v>
      </c>
      <c r="F11" s="1269">
        <v>0</v>
      </c>
      <c r="G11" s="1270">
        <v>0</v>
      </c>
      <c r="H11" s="1267">
        <v>635</v>
      </c>
      <c r="I11" s="1268">
        <v>157</v>
      </c>
      <c r="J11" s="1268">
        <v>329</v>
      </c>
      <c r="K11" s="1268">
        <v>44</v>
      </c>
      <c r="L11" s="1269">
        <v>0</v>
      </c>
      <c r="M11" s="1270">
        <v>0</v>
      </c>
      <c r="N11" s="1267">
        <v>302</v>
      </c>
      <c r="O11" s="1268">
        <v>177</v>
      </c>
      <c r="P11" s="1268">
        <v>426</v>
      </c>
      <c r="Q11" s="1268">
        <v>58</v>
      </c>
      <c r="R11" s="1269">
        <v>0</v>
      </c>
      <c r="S11" s="1270">
        <v>0</v>
      </c>
    </row>
    <row r="12" spans="1:19" ht="17.25" customHeight="1">
      <c r="A12" s="1561" t="s">
        <v>62</v>
      </c>
      <c r="B12" s="1562"/>
      <c r="C12" s="1563"/>
      <c r="D12" s="1563"/>
      <c r="E12" s="1563"/>
      <c r="F12" s="1564"/>
      <c r="G12" s="1565"/>
      <c r="H12" s="1562"/>
      <c r="I12" s="1563"/>
      <c r="J12" s="1563"/>
      <c r="K12" s="1563"/>
      <c r="L12" s="1564"/>
      <c r="M12" s="1565"/>
      <c r="N12" s="1562"/>
      <c r="O12" s="1563"/>
      <c r="P12" s="1563"/>
      <c r="Q12" s="1563"/>
      <c r="R12" s="1564"/>
      <c r="S12" s="1565"/>
    </row>
    <row r="13" spans="1:19" ht="17.25" customHeight="1">
      <c r="A13" s="764" t="s">
        <v>164</v>
      </c>
      <c r="B13" s="1254"/>
      <c r="C13" s="1264"/>
      <c r="D13" s="1264"/>
      <c r="E13" s="1264"/>
      <c r="F13" s="1265"/>
      <c r="G13" s="1266"/>
      <c r="H13" s="1254"/>
      <c r="I13" s="1264"/>
      <c r="J13" s="1264"/>
      <c r="K13" s="1264"/>
      <c r="L13" s="1265"/>
      <c r="M13" s="1266"/>
      <c r="N13" s="1254"/>
      <c r="O13" s="1264"/>
      <c r="P13" s="1264"/>
      <c r="Q13" s="1264"/>
      <c r="R13" s="1265"/>
      <c r="S13" s="1266"/>
    </row>
    <row r="14" spans="1:19" ht="17.25" customHeight="1">
      <c r="A14" s="765" t="s">
        <v>165</v>
      </c>
      <c r="B14" s="1254">
        <v>1896</v>
      </c>
      <c r="C14" s="1264">
        <v>179</v>
      </c>
      <c r="D14" s="1264">
        <v>2914</v>
      </c>
      <c r="E14" s="1264">
        <v>204</v>
      </c>
      <c r="F14" s="1265">
        <v>70</v>
      </c>
      <c r="G14" s="1266">
        <v>49</v>
      </c>
      <c r="H14" s="1254">
        <v>953</v>
      </c>
      <c r="I14" s="1264">
        <v>71</v>
      </c>
      <c r="J14" s="1264">
        <v>2756</v>
      </c>
      <c r="K14" s="1264">
        <v>214</v>
      </c>
      <c r="L14" s="1265">
        <v>42</v>
      </c>
      <c r="M14" s="1266">
        <v>29</v>
      </c>
      <c r="N14" s="1254">
        <v>536</v>
      </c>
      <c r="O14" s="1264">
        <v>11</v>
      </c>
      <c r="P14" s="1264">
        <v>2876</v>
      </c>
      <c r="Q14" s="1264">
        <v>235</v>
      </c>
      <c r="R14" s="1265">
        <v>26</v>
      </c>
      <c r="S14" s="1266">
        <v>21</v>
      </c>
    </row>
    <row r="15" spans="1:19" ht="17.25" customHeight="1">
      <c r="A15" s="765" t="s">
        <v>166</v>
      </c>
      <c r="B15" s="1254">
        <v>26</v>
      </c>
      <c r="C15" s="1264">
        <v>19</v>
      </c>
      <c r="D15" s="1264">
        <v>0</v>
      </c>
      <c r="E15" s="1264">
        <v>0</v>
      </c>
      <c r="F15" s="1265">
        <v>0</v>
      </c>
      <c r="G15" s="1266">
        <v>0</v>
      </c>
      <c r="H15" s="1254">
        <v>26</v>
      </c>
      <c r="I15" s="1264">
        <v>19</v>
      </c>
      <c r="J15" s="1264">
        <v>0</v>
      </c>
      <c r="K15" s="1264">
        <v>0</v>
      </c>
      <c r="L15" s="1265">
        <v>0</v>
      </c>
      <c r="M15" s="1266">
        <v>0</v>
      </c>
      <c r="N15" s="1254">
        <v>43</v>
      </c>
      <c r="O15" s="1264">
        <v>32</v>
      </c>
      <c r="P15" s="1264">
        <v>0</v>
      </c>
      <c r="Q15" s="1264">
        <v>0</v>
      </c>
      <c r="R15" s="1265">
        <v>0</v>
      </c>
      <c r="S15" s="1266">
        <v>0</v>
      </c>
    </row>
    <row r="16" spans="1:19" ht="17.25" customHeight="1">
      <c r="A16" s="765" t="s">
        <v>167</v>
      </c>
      <c r="B16" s="1254">
        <v>0</v>
      </c>
      <c r="C16" s="1264">
        <v>0</v>
      </c>
      <c r="D16" s="1264">
        <v>0</v>
      </c>
      <c r="E16" s="1264">
        <v>0</v>
      </c>
      <c r="F16" s="1265">
        <v>0</v>
      </c>
      <c r="G16" s="1266">
        <v>0</v>
      </c>
      <c r="H16" s="1254">
        <v>0</v>
      </c>
      <c r="I16" s="1264">
        <v>0</v>
      </c>
      <c r="J16" s="1264">
        <v>0</v>
      </c>
      <c r="K16" s="1264">
        <v>0</v>
      </c>
      <c r="L16" s="1265">
        <v>0</v>
      </c>
      <c r="M16" s="1266">
        <v>0</v>
      </c>
      <c r="N16" s="1254">
        <v>0</v>
      </c>
      <c r="O16" s="1264">
        <v>0</v>
      </c>
      <c r="P16" s="1264">
        <v>0</v>
      </c>
      <c r="Q16" s="1264">
        <v>0</v>
      </c>
      <c r="R16" s="1265">
        <v>0</v>
      </c>
      <c r="S16" s="1266">
        <v>0</v>
      </c>
    </row>
    <row r="17" spans="1:19" ht="17.25" customHeight="1">
      <c r="A17" s="765" t="s">
        <v>215</v>
      </c>
      <c r="B17" s="1254"/>
      <c r="C17" s="1264"/>
      <c r="D17" s="1264"/>
      <c r="E17" s="1264"/>
      <c r="F17" s="1265"/>
      <c r="G17" s="1266"/>
      <c r="H17" s="1254"/>
      <c r="I17" s="1264"/>
      <c r="J17" s="1264"/>
      <c r="K17" s="1264"/>
      <c r="L17" s="1265"/>
      <c r="M17" s="1266"/>
      <c r="N17" s="1254"/>
      <c r="O17" s="1264"/>
      <c r="P17" s="1264"/>
      <c r="Q17" s="1264"/>
      <c r="R17" s="1265"/>
      <c r="S17" s="1266"/>
    </row>
    <row r="18" spans="1:19" ht="17.25" customHeight="1">
      <c r="A18" s="766" t="s">
        <v>159</v>
      </c>
      <c r="B18" s="1254">
        <v>0</v>
      </c>
      <c r="C18" s="1264">
        <v>0</v>
      </c>
      <c r="D18" s="1264">
        <v>0</v>
      </c>
      <c r="E18" s="1264">
        <v>0</v>
      </c>
      <c r="F18" s="1265">
        <v>0</v>
      </c>
      <c r="G18" s="1266">
        <v>0</v>
      </c>
      <c r="H18" s="1254">
        <v>0</v>
      </c>
      <c r="I18" s="1264">
        <v>0</v>
      </c>
      <c r="J18" s="1264">
        <v>0</v>
      </c>
      <c r="K18" s="1264">
        <v>0</v>
      </c>
      <c r="L18" s="1265">
        <v>0</v>
      </c>
      <c r="M18" s="1266">
        <v>0</v>
      </c>
      <c r="N18" s="1254">
        <v>0</v>
      </c>
      <c r="O18" s="1264">
        <v>0</v>
      </c>
      <c r="P18" s="1264">
        <v>0</v>
      </c>
      <c r="Q18" s="1264">
        <v>0</v>
      </c>
      <c r="R18" s="1265">
        <v>0</v>
      </c>
      <c r="S18" s="1266">
        <v>0</v>
      </c>
    </row>
    <row r="19" spans="1:19" ht="17.25" customHeight="1">
      <c r="A19" s="766" t="s">
        <v>162</v>
      </c>
      <c r="B19" s="1272">
        <v>0</v>
      </c>
      <c r="C19" s="1265">
        <v>0</v>
      </c>
      <c r="D19" s="1265">
        <v>0</v>
      </c>
      <c r="E19" s="1265">
        <v>0</v>
      </c>
      <c r="F19" s="1265">
        <v>0</v>
      </c>
      <c r="G19" s="1266">
        <v>0</v>
      </c>
      <c r="H19" s="1272">
        <v>0</v>
      </c>
      <c r="I19" s="1265">
        <v>0</v>
      </c>
      <c r="J19" s="1265">
        <v>0</v>
      </c>
      <c r="K19" s="1265">
        <v>0</v>
      </c>
      <c r="L19" s="1265">
        <v>0</v>
      </c>
      <c r="M19" s="1266">
        <v>0</v>
      </c>
      <c r="N19" s="1272">
        <v>0</v>
      </c>
      <c r="O19" s="1265">
        <v>0</v>
      </c>
      <c r="P19" s="1265">
        <v>0</v>
      </c>
      <c r="Q19" s="1265">
        <v>0</v>
      </c>
      <c r="R19" s="1265">
        <v>0</v>
      </c>
      <c r="S19" s="1266">
        <v>0</v>
      </c>
    </row>
    <row r="20" spans="1:19" ht="17.25" customHeight="1">
      <c r="A20" s="766" t="s">
        <v>57</v>
      </c>
      <c r="B20" s="1272">
        <v>0</v>
      </c>
      <c r="C20" s="1265">
        <v>0</v>
      </c>
      <c r="D20" s="1265">
        <v>0</v>
      </c>
      <c r="E20" s="1265">
        <v>0</v>
      </c>
      <c r="F20" s="1265">
        <v>0</v>
      </c>
      <c r="G20" s="1266">
        <v>0</v>
      </c>
      <c r="H20" s="1272">
        <v>0</v>
      </c>
      <c r="I20" s="1265">
        <v>0</v>
      </c>
      <c r="J20" s="1265">
        <v>0</v>
      </c>
      <c r="K20" s="1265">
        <v>0</v>
      </c>
      <c r="L20" s="1265">
        <v>0</v>
      </c>
      <c r="M20" s="1266">
        <v>0</v>
      </c>
      <c r="N20" s="1272">
        <v>0</v>
      </c>
      <c r="O20" s="1265">
        <v>0</v>
      </c>
      <c r="P20" s="1265">
        <v>0</v>
      </c>
      <c r="Q20" s="1265">
        <v>0</v>
      </c>
      <c r="R20" s="1265">
        <v>0</v>
      </c>
      <c r="S20" s="1266">
        <v>0</v>
      </c>
    </row>
    <row r="21" spans="1:19" ht="17.25" customHeight="1">
      <c r="A21" s="764" t="s">
        <v>168</v>
      </c>
      <c r="B21" s="1272"/>
      <c r="C21" s="1265"/>
      <c r="D21" s="1265"/>
      <c r="E21" s="1265"/>
      <c r="F21" s="1265"/>
      <c r="G21" s="1266"/>
      <c r="H21" s="1272"/>
      <c r="I21" s="1265"/>
      <c r="J21" s="1265"/>
      <c r="K21" s="1265"/>
      <c r="L21" s="1265"/>
      <c r="M21" s="1266"/>
      <c r="N21" s="1272"/>
      <c r="O21" s="1265"/>
      <c r="P21" s="1265"/>
      <c r="Q21" s="1265"/>
      <c r="R21" s="1265"/>
      <c r="S21" s="1266"/>
    </row>
    <row r="22" spans="1:19" ht="17.25" customHeight="1">
      <c r="A22" s="765" t="s">
        <v>165</v>
      </c>
      <c r="B22" s="1272">
        <v>0</v>
      </c>
      <c r="C22" s="1265">
        <v>0</v>
      </c>
      <c r="D22" s="1265">
        <v>0</v>
      </c>
      <c r="E22" s="1265">
        <v>0</v>
      </c>
      <c r="F22" s="1264">
        <v>0</v>
      </c>
      <c r="G22" s="1250">
        <v>0</v>
      </c>
      <c r="H22" s="1272">
        <v>0</v>
      </c>
      <c r="I22" s="1265">
        <v>0</v>
      </c>
      <c r="J22" s="1265">
        <v>0</v>
      </c>
      <c r="K22" s="1265">
        <v>0</v>
      </c>
      <c r="L22" s="1264">
        <v>0</v>
      </c>
      <c r="M22" s="1250">
        <v>0</v>
      </c>
      <c r="N22" s="1272">
        <v>0</v>
      </c>
      <c r="O22" s="1265">
        <v>0</v>
      </c>
      <c r="P22" s="1265">
        <v>0</v>
      </c>
      <c r="Q22" s="1265">
        <v>0</v>
      </c>
      <c r="R22" s="1264">
        <v>0</v>
      </c>
      <c r="S22" s="1250">
        <v>0</v>
      </c>
    </row>
    <row r="23" spans="1:19" ht="17.25" customHeight="1">
      <c r="A23" s="765" t="s">
        <v>166</v>
      </c>
      <c r="B23" s="1272">
        <v>0</v>
      </c>
      <c r="C23" s="1265">
        <v>0</v>
      </c>
      <c r="D23" s="1265">
        <v>0</v>
      </c>
      <c r="E23" s="1265">
        <v>0</v>
      </c>
      <c r="F23" s="1264">
        <v>0</v>
      </c>
      <c r="G23" s="1250">
        <v>0</v>
      </c>
      <c r="H23" s="1272">
        <v>0</v>
      </c>
      <c r="I23" s="1265">
        <v>0</v>
      </c>
      <c r="J23" s="1265">
        <v>0</v>
      </c>
      <c r="K23" s="1265">
        <v>0</v>
      </c>
      <c r="L23" s="1264">
        <v>0</v>
      </c>
      <c r="M23" s="1250">
        <v>0</v>
      </c>
      <c r="N23" s="1272">
        <v>500</v>
      </c>
      <c r="O23" s="1265">
        <v>210</v>
      </c>
      <c r="P23" s="1265">
        <v>0</v>
      </c>
      <c r="Q23" s="1265">
        <v>0</v>
      </c>
      <c r="R23" s="1264">
        <v>0</v>
      </c>
      <c r="S23" s="1250">
        <v>0</v>
      </c>
    </row>
    <row r="24" spans="1:19" ht="17.25" customHeight="1">
      <c r="A24" s="765" t="s">
        <v>167</v>
      </c>
      <c r="B24" s="1272">
        <v>0</v>
      </c>
      <c r="C24" s="1265">
        <v>0</v>
      </c>
      <c r="D24" s="1265">
        <v>0</v>
      </c>
      <c r="E24" s="1265">
        <v>0</v>
      </c>
      <c r="F24" s="1264">
        <v>0</v>
      </c>
      <c r="G24" s="1250">
        <v>0</v>
      </c>
      <c r="H24" s="1272">
        <v>0</v>
      </c>
      <c r="I24" s="1265">
        <v>0</v>
      </c>
      <c r="J24" s="1265">
        <v>0</v>
      </c>
      <c r="K24" s="1265">
        <v>0</v>
      </c>
      <c r="L24" s="1264">
        <v>0</v>
      </c>
      <c r="M24" s="1250">
        <v>0</v>
      </c>
      <c r="N24" s="1272">
        <v>113</v>
      </c>
      <c r="O24" s="1265">
        <v>301</v>
      </c>
      <c r="P24" s="1265">
        <v>0</v>
      </c>
      <c r="Q24" s="1265">
        <v>0</v>
      </c>
      <c r="R24" s="1264">
        <v>0</v>
      </c>
      <c r="S24" s="1250">
        <v>0</v>
      </c>
    </row>
    <row r="25" spans="1:19" ht="17.25" customHeight="1">
      <c r="A25" s="765" t="s">
        <v>215</v>
      </c>
      <c r="B25" s="1272"/>
      <c r="C25" s="1265"/>
      <c r="D25" s="1265"/>
      <c r="E25" s="1265"/>
      <c r="F25" s="1264"/>
      <c r="G25" s="1250"/>
      <c r="H25" s="1272"/>
      <c r="I25" s="1265"/>
      <c r="J25" s="1265"/>
      <c r="K25" s="1265"/>
      <c r="L25" s="1264"/>
      <c r="M25" s="1250"/>
      <c r="N25" s="1272"/>
      <c r="O25" s="1265"/>
      <c r="P25" s="1265"/>
      <c r="Q25" s="1265"/>
      <c r="R25" s="1264"/>
      <c r="S25" s="1250"/>
    </row>
    <row r="26" spans="1:19" ht="17.25" customHeight="1">
      <c r="A26" s="765" t="s">
        <v>169</v>
      </c>
      <c r="B26" s="1272">
        <v>0</v>
      </c>
      <c r="C26" s="1265">
        <v>0</v>
      </c>
      <c r="D26" s="1265">
        <v>0</v>
      </c>
      <c r="E26" s="1265">
        <v>0</v>
      </c>
      <c r="F26" s="1264">
        <v>0</v>
      </c>
      <c r="G26" s="1250">
        <v>0</v>
      </c>
      <c r="H26" s="1272">
        <v>0</v>
      </c>
      <c r="I26" s="1265">
        <v>0</v>
      </c>
      <c r="J26" s="1265">
        <v>0</v>
      </c>
      <c r="K26" s="1265">
        <v>0</v>
      </c>
      <c r="L26" s="1264">
        <v>0</v>
      </c>
      <c r="M26" s="1250">
        <v>0</v>
      </c>
      <c r="N26" s="1272">
        <v>3</v>
      </c>
      <c r="O26" s="1265">
        <v>42</v>
      </c>
      <c r="P26" s="1265">
        <v>0</v>
      </c>
      <c r="Q26" s="1265">
        <v>0</v>
      </c>
      <c r="R26" s="1264">
        <v>0</v>
      </c>
      <c r="S26" s="1250">
        <v>0</v>
      </c>
    </row>
    <row r="27" spans="1:19" ht="33" customHeight="1">
      <c r="A27" s="970" t="s">
        <v>204</v>
      </c>
      <c r="B27" s="1272">
        <v>0</v>
      </c>
      <c r="C27" s="1265">
        <v>0</v>
      </c>
      <c r="D27" s="1265">
        <v>0</v>
      </c>
      <c r="E27" s="1265">
        <v>0</v>
      </c>
      <c r="F27" s="1264">
        <v>0</v>
      </c>
      <c r="G27" s="1250">
        <v>0</v>
      </c>
      <c r="H27" s="1272">
        <v>0</v>
      </c>
      <c r="I27" s="1265">
        <v>0</v>
      </c>
      <c r="J27" s="1265">
        <v>0</v>
      </c>
      <c r="K27" s="1265">
        <v>0</v>
      </c>
      <c r="L27" s="1264">
        <v>0</v>
      </c>
      <c r="M27" s="1250">
        <v>0</v>
      </c>
      <c r="N27" s="1272">
        <v>0</v>
      </c>
      <c r="O27" s="1265">
        <v>0</v>
      </c>
      <c r="P27" s="1265">
        <v>0</v>
      </c>
      <c r="Q27" s="1265">
        <v>0</v>
      </c>
      <c r="R27" s="1264">
        <v>0</v>
      </c>
      <c r="S27" s="1250">
        <v>0</v>
      </c>
    </row>
    <row r="28" spans="1:19" ht="17.25" customHeight="1">
      <c r="A28" s="765" t="s">
        <v>162</v>
      </c>
      <c r="B28" s="1272">
        <v>0</v>
      </c>
      <c r="C28" s="1265">
        <v>0</v>
      </c>
      <c r="D28" s="1265">
        <v>0</v>
      </c>
      <c r="E28" s="1265">
        <v>0</v>
      </c>
      <c r="F28" s="1264">
        <v>0</v>
      </c>
      <c r="G28" s="1250">
        <v>0</v>
      </c>
      <c r="H28" s="1272">
        <v>0</v>
      </c>
      <c r="I28" s="1265">
        <v>0</v>
      </c>
      <c r="J28" s="1265">
        <v>0</v>
      </c>
      <c r="K28" s="1265">
        <v>0</v>
      </c>
      <c r="L28" s="1264">
        <v>0</v>
      </c>
      <c r="M28" s="1250">
        <v>0</v>
      </c>
      <c r="N28" s="1272">
        <v>0</v>
      </c>
      <c r="O28" s="1265">
        <v>0</v>
      </c>
      <c r="P28" s="1265">
        <v>0</v>
      </c>
      <c r="Q28" s="1265">
        <v>0</v>
      </c>
      <c r="R28" s="1264">
        <v>0</v>
      </c>
      <c r="S28" s="1250">
        <v>0</v>
      </c>
    </row>
    <row r="29" spans="1:19" ht="17.25" customHeight="1">
      <c r="A29" s="765"/>
      <c r="B29" s="1272"/>
      <c r="C29" s="1265"/>
      <c r="D29" s="1265"/>
      <c r="E29" s="1265"/>
      <c r="F29" s="1264"/>
      <c r="G29" s="1250"/>
      <c r="H29" s="1272"/>
      <c r="I29" s="1265"/>
      <c r="J29" s="1265"/>
      <c r="K29" s="1265"/>
      <c r="L29" s="1264"/>
      <c r="M29" s="1250"/>
      <c r="N29" s="1272"/>
      <c r="O29" s="1265"/>
      <c r="P29" s="1265"/>
      <c r="Q29" s="1265"/>
      <c r="R29" s="1264"/>
      <c r="S29" s="1250"/>
    </row>
    <row r="30" spans="1:19" ht="17.25" customHeight="1">
      <c r="A30" s="761" t="s">
        <v>140</v>
      </c>
      <c r="B30" s="1273">
        <v>1922</v>
      </c>
      <c r="C30" s="1274">
        <v>198</v>
      </c>
      <c r="D30" s="1274">
        <v>2914</v>
      </c>
      <c r="E30" s="1274">
        <v>204</v>
      </c>
      <c r="F30" s="1275">
        <v>70</v>
      </c>
      <c r="G30" s="1276">
        <v>49</v>
      </c>
      <c r="H30" s="1273">
        <v>979</v>
      </c>
      <c r="I30" s="1274">
        <v>90</v>
      </c>
      <c r="J30" s="1274">
        <v>2756</v>
      </c>
      <c r="K30" s="1274">
        <v>214</v>
      </c>
      <c r="L30" s="1275">
        <v>42</v>
      </c>
      <c r="M30" s="1276">
        <v>29</v>
      </c>
      <c r="N30" s="1273">
        <v>1195</v>
      </c>
      <c r="O30" s="1274">
        <v>596</v>
      </c>
      <c r="P30" s="1274">
        <v>2876</v>
      </c>
      <c r="Q30" s="1274">
        <v>235</v>
      </c>
      <c r="R30" s="1275">
        <v>26</v>
      </c>
      <c r="S30" s="1276">
        <v>21</v>
      </c>
    </row>
    <row r="31" spans="1:19" ht="17.25" customHeight="1" thickBot="1">
      <c r="A31" s="767" t="s">
        <v>5</v>
      </c>
      <c r="B31" s="1277">
        <v>2595</v>
      </c>
      <c r="C31" s="1278">
        <v>373</v>
      </c>
      <c r="D31" s="1278">
        <v>3297</v>
      </c>
      <c r="E31" s="1278">
        <v>255</v>
      </c>
      <c r="F31" s="1279">
        <v>70</v>
      </c>
      <c r="G31" s="1280">
        <v>49</v>
      </c>
      <c r="H31" s="1277">
        <v>1614</v>
      </c>
      <c r="I31" s="1278">
        <v>247</v>
      </c>
      <c r="J31" s="1278">
        <v>3085</v>
      </c>
      <c r="K31" s="1278">
        <v>258</v>
      </c>
      <c r="L31" s="1279">
        <v>42</v>
      </c>
      <c r="M31" s="1280">
        <v>29</v>
      </c>
      <c r="N31" s="1277">
        <v>1497</v>
      </c>
      <c r="O31" s="1278">
        <v>773</v>
      </c>
      <c r="P31" s="1278">
        <v>3302</v>
      </c>
      <c r="Q31" s="1278">
        <v>293</v>
      </c>
      <c r="R31" s="1279">
        <v>26</v>
      </c>
      <c r="S31" s="1280">
        <v>21</v>
      </c>
    </row>
    <row r="32" spans="1:19" ht="17.25" customHeight="1" thickBot="1">
      <c r="A32" s="768"/>
      <c r="B32" s="769"/>
      <c r="C32" s="769"/>
      <c r="D32" s="769"/>
      <c r="E32" s="769"/>
      <c r="F32" s="770"/>
      <c r="G32" s="770"/>
      <c r="H32" s="769"/>
      <c r="I32" s="769"/>
      <c r="J32" s="769"/>
      <c r="K32" s="769"/>
      <c r="L32" s="770"/>
      <c r="M32" s="770"/>
      <c r="N32" s="769"/>
      <c r="O32" s="769"/>
      <c r="P32" s="769"/>
      <c r="Q32" s="769"/>
      <c r="R32" s="770"/>
      <c r="S32" s="770"/>
    </row>
    <row r="33" spans="1:19" s="515" customFormat="1" ht="17.25" customHeight="1">
      <c r="A33" s="748"/>
      <c r="B33" s="2684" t="s">
        <v>905</v>
      </c>
      <c r="C33" s="2685"/>
      <c r="D33" s="2685"/>
      <c r="E33" s="2685"/>
      <c r="F33" s="2685"/>
      <c r="G33" s="2685"/>
      <c r="H33" s="2685"/>
      <c r="I33" s="2685"/>
      <c r="J33" s="2685"/>
      <c r="K33" s="2685"/>
      <c r="L33" s="2685"/>
      <c r="M33" s="2685"/>
      <c r="N33" s="2685"/>
      <c r="O33" s="2685"/>
      <c r="P33" s="2685"/>
      <c r="Q33" s="2685"/>
      <c r="R33" s="2685"/>
      <c r="S33" s="2686"/>
    </row>
    <row r="34" spans="1:19" ht="17.25" customHeight="1" thickBot="1">
      <c r="A34" s="748"/>
      <c r="B34" s="2695" t="s">
        <v>2</v>
      </c>
      <c r="C34" s="2693"/>
      <c r="D34" s="2693"/>
      <c r="E34" s="2693"/>
      <c r="F34" s="2693"/>
      <c r="G34" s="2694"/>
      <c r="H34" s="2692" t="s">
        <v>3</v>
      </c>
      <c r="I34" s="2693"/>
      <c r="J34" s="2693"/>
      <c r="K34" s="2693"/>
      <c r="L34" s="2693"/>
      <c r="M34" s="2694"/>
      <c r="N34" s="2695" t="s">
        <v>4</v>
      </c>
      <c r="O34" s="2693"/>
      <c r="P34" s="2693"/>
      <c r="Q34" s="2693"/>
      <c r="R34" s="2693"/>
      <c r="S34" s="2694"/>
    </row>
    <row r="35" spans="1:19" s="854" customFormat="1" ht="17.25" customHeight="1">
      <c r="A35" s="855"/>
      <c r="B35" s="2687" t="s">
        <v>142</v>
      </c>
      <c r="C35" s="2688"/>
      <c r="D35" s="2688"/>
      <c r="E35" s="2689"/>
      <c r="F35" s="2690" t="s">
        <v>72</v>
      </c>
      <c r="G35" s="2691"/>
      <c r="H35" s="2687" t="s">
        <v>142</v>
      </c>
      <c r="I35" s="2688"/>
      <c r="J35" s="2688"/>
      <c r="K35" s="2689"/>
      <c r="L35" s="2690" t="s">
        <v>72</v>
      </c>
      <c r="M35" s="2691"/>
      <c r="N35" s="2687" t="s">
        <v>142</v>
      </c>
      <c r="O35" s="2688"/>
      <c r="P35" s="2688"/>
      <c r="Q35" s="2689"/>
      <c r="R35" s="2690" t="s">
        <v>72</v>
      </c>
      <c r="S35" s="2691"/>
    </row>
    <row r="36" spans="1:19" ht="17.25" customHeight="1" thickBot="1">
      <c r="A36" s="748" t="s">
        <v>171</v>
      </c>
      <c r="B36" s="2680" t="s">
        <v>124</v>
      </c>
      <c r="C36" s="2681"/>
      <c r="D36" s="2682" t="s">
        <v>125</v>
      </c>
      <c r="E36" s="2681"/>
      <c r="F36" s="2682" t="s">
        <v>124</v>
      </c>
      <c r="G36" s="2683"/>
      <c r="H36" s="2680" t="s">
        <v>124</v>
      </c>
      <c r="I36" s="2681"/>
      <c r="J36" s="2682" t="s">
        <v>125</v>
      </c>
      <c r="K36" s="2681"/>
      <c r="L36" s="2682" t="s">
        <v>124</v>
      </c>
      <c r="M36" s="2683"/>
      <c r="N36" s="2680" t="s">
        <v>124</v>
      </c>
      <c r="O36" s="2681"/>
      <c r="P36" s="2682" t="s">
        <v>125</v>
      </c>
      <c r="Q36" s="2681"/>
      <c r="R36" s="2682" t="s">
        <v>124</v>
      </c>
      <c r="S36" s="2683"/>
    </row>
    <row r="37" spans="1:19" ht="66" customHeight="1">
      <c r="A37" s="726" t="s">
        <v>994</v>
      </c>
      <c r="B37" s="750" t="s">
        <v>990</v>
      </c>
      <c r="C37" s="751" t="s">
        <v>150</v>
      </c>
      <c r="D37" s="752" t="s">
        <v>992</v>
      </c>
      <c r="E37" s="1766" t="s">
        <v>150</v>
      </c>
      <c r="F37" s="752" t="s">
        <v>990</v>
      </c>
      <c r="G37" s="753" t="s">
        <v>150</v>
      </c>
      <c r="H37" s="750" t="s">
        <v>990</v>
      </c>
      <c r="I37" s="751" t="s">
        <v>150</v>
      </c>
      <c r="J37" s="752" t="s">
        <v>990</v>
      </c>
      <c r="K37" s="1766" t="s">
        <v>150</v>
      </c>
      <c r="L37" s="752" t="s">
        <v>990</v>
      </c>
      <c r="M37" s="753" t="s">
        <v>150</v>
      </c>
      <c r="N37" s="750" t="s">
        <v>990</v>
      </c>
      <c r="O37" s="751" t="s">
        <v>150</v>
      </c>
      <c r="P37" s="752" t="s">
        <v>990</v>
      </c>
      <c r="Q37" s="1766" t="s">
        <v>150</v>
      </c>
      <c r="R37" s="752" t="s">
        <v>991</v>
      </c>
      <c r="S37" s="753" t="s">
        <v>150</v>
      </c>
    </row>
    <row r="38" spans="1:19" ht="17.25" customHeight="1">
      <c r="A38" s="754" t="s">
        <v>151</v>
      </c>
      <c r="B38" s="758"/>
      <c r="C38" s="759"/>
      <c r="D38" s="759"/>
      <c r="E38" s="759"/>
      <c r="F38" s="759"/>
      <c r="G38" s="757"/>
      <c r="H38" s="758"/>
      <c r="I38" s="759"/>
      <c r="J38" s="759"/>
      <c r="K38" s="759"/>
      <c r="L38" s="759"/>
      <c r="M38" s="757"/>
      <c r="N38" s="755"/>
      <c r="O38" s="756"/>
      <c r="P38" s="756"/>
      <c r="Q38" s="756"/>
      <c r="R38" s="756"/>
      <c r="S38" s="757"/>
    </row>
    <row r="39" spans="1:19" ht="20.100000000000001" customHeight="1">
      <c r="A39" s="760" t="s">
        <v>995</v>
      </c>
      <c r="B39" s="1254">
        <v>209</v>
      </c>
      <c r="C39" s="1264">
        <v>131</v>
      </c>
      <c r="D39" s="1264">
        <v>419</v>
      </c>
      <c r="E39" s="1264">
        <v>58</v>
      </c>
      <c r="F39" s="1265">
        <v>0</v>
      </c>
      <c r="G39" s="1266">
        <v>0</v>
      </c>
      <c r="H39" s="1254">
        <v>193</v>
      </c>
      <c r="I39" s="1264">
        <v>123</v>
      </c>
      <c r="J39" s="1264">
        <v>391</v>
      </c>
      <c r="K39" s="1264">
        <v>56</v>
      </c>
      <c r="L39" s="1265">
        <v>0</v>
      </c>
      <c r="M39" s="1266">
        <v>0</v>
      </c>
      <c r="N39" s="1254">
        <v>164</v>
      </c>
      <c r="O39" s="1264">
        <v>109</v>
      </c>
      <c r="P39" s="1264">
        <v>340</v>
      </c>
      <c r="Q39" s="1264">
        <v>49</v>
      </c>
      <c r="R39" s="1265">
        <v>0</v>
      </c>
      <c r="S39" s="1266">
        <v>0</v>
      </c>
    </row>
    <row r="40" spans="1:19" ht="20.100000000000001" customHeight="1">
      <c r="A40" s="760" t="s">
        <v>137</v>
      </c>
      <c r="B40" s="1254">
        <v>89</v>
      </c>
      <c r="C40" s="1264">
        <v>41</v>
      </c>
      <c r="D40" s="1264">
        <v>0</v>
      </c>
      <c r="E40" s="1264">
        <v>0</v>
      </c>
      <c r="F40" s="1265">
        <v>0</v>
      </c>
      <c r="G40" s="1348">
        <v>0</v>
      </c>
      <c r="H40" s="1254">
        <v>89</v>
      </c>
      <c r="I40" s="1264">
        <v>41</v>
      </c>
      <c r="J40" s="1264">
        <v>0</v>
      </c>
      <c r="K40" s="1264">
        <v>0</v>
      </c>
      <c r="L40" s="1265">
        <v>0</v>
      </c>
      <c r="M40" s="1348">
        <v>0</v>
      </c>
      <c r="N40" s="1254">
        <v>89</v>
      </c>
      <c r="O40" s="1264">
        <v>41</v>
      </c>
      <c r="P40" s="1264">
        <v>0</v>
      </c>
      <c r="Q40" s="1264">
        <v>0</v>
      </c>
      <c r="R40" s="1265">
        <v>0</v>
      </c>
      <c r="S40" s="1348">
        <v>0</v>
      </c>
    </row>
    <row r="41" spans="1:19" ht="17.25" customHeight="1">
      <c r="A41" s="761" t="s">
        <v>130</v>
      </c>
      <c r="B41" s="1267">
        <v>298</v>
      </c>
      <c r="C41" s="1268">
        <v>172</v>
      </c>
      <c r="D41" s="1268">
        <v>419</v>
      </c>
      <c r="E41" s="1268">
        <v>58</v>
      </c>
      <c r="F41" s="1269">
        <v>0</v>
      </c>
      <c r="G41" s="1270">
        <v>0</v>
      </c>
      <c r="H41" s="1267">
        <v>282</v>
      </c>
      <c r="I41" s="1268">
        <v>164</v>
      </c>
      <c r="J41" s="1268">
        <v>391</v>
      </c>
      <c r="K41" s="1268">
        <v>56</v>
      </c>
      <c r="L41" s="1269">
        <v>0</v>
      </c>
      <c r="M41" s="1270">
        <v>0</v>
      </c>
      <c r="N41" s="1267">
        <v>253</v>
      </c>
      <c r="O41" s="1268">
        <v>150</v>
      </c>
      <c r="P41" s="1268">
        <v>340</v>
      </c>
      <c r="Q41" s="1268">
        <v>49</v>
      </c>
      <c r="R41" s="1269">
        <v>0</v>
      </c>
      <c r="S41" s="1270">
        <v>0</v>
      </c>
    </row>
    <row r="42" spans="1:19" ht="17.25" customHeight="1">
      <c r="A42" s="1561" t="s">
        <v>62</v>
      </c>
      <c r="B42" s="1562"/>
      <c r="C42" s="1563"/>
      <c r="D42" s="1563"/>
      <c r="E42" s="1563"/>
      <c r="F42" s="1564"/>
      <c r="G42" s="1565"/>
      <c r="H42" s="1562"/>
      <c r="I42" s="1563"/>
      <c r="J42" s="1563"/>
      <c r="K42" s="1563"/>
      <c r="L42" s="1564"/>
      <c r="M42" s="1565"/>
      <c r="N42" s="1562"/>
      <c r="O42" s="1563"/>
      <c r="P42" s="1563"/>
      <c r="Q42" s="1563"/>
      <c r="R42" s="1564"/>
      <c r="S42" s="1565"/>
    </row>
    <row r="43" spans="1:19" ht="17.25" customHeight="1">
      <c r="A43" s="764" t="s">
        <v>164</v>
      </c>
      <c r="B43" s="1254"/>
      <c r="C43" s="1264"/>
      <c r="D43" s="1264"/>
      <c r="E43" s="1264"/>
      <c r="F43" s="1265"/>
      <c r="G43" s="1266"/>
      <c r="H43" s="1254"/>
      <c r="I43" s="1264"/>
      <c r="J43" s="1264"/>
      <c r="K43" s="1264"/>
      <c r="L43" s="1265"/>
      <c r="M43" s="1266"/>
      <c r="N43" s="1254"/>
      <c r="O43" s="1264"/>
      <c r="P43" s="1264"/>
      <c r="Q43" s="1264"/>
      <c r="R43" s="1265"/>
      <c r="S43" s="1266"/>
    </row>
    <row r="44" spans="1:19" ht="17.25" customHeight="1">
      <c r="A44" s="765" t="s">
        <v>165</v>
      </c>
      <c r="B44" s="1254">
        <v>59</v>
      </c>
      <c r="C44" s="1264">
        <v>11</v>
      </c>
      <c r="D44" s="1264">
        <v>2922</v>
      </c>
      <c r="E44" s="1264">
        <v>171</v>
      </c>
      <c r="F44" s="1265">
        <v>36</v>
      </c>
      <c r="G44" s="1266">
        <v>25</v>
      </c>
      <c r="H44" s="1254">
        <v>59</v>
      </c>
      <c r="I44" s="1264">
        <v>11</v>
      </c>
      <c r="J44" s="1264">
        <v>2397</v>
      </c>
      <c r="K44" s="1264">
        <v>165</v>
      </c>
      <c r="L44" s="1265">
        <v>49</v>
      </c>
      <c r="M44" s="1266">
        <v>34</v>
      </c>
      <c r="N44" s="1254">
        <v>60</v>
      </c>
      <c r="O44" s="1264">
        <v>11</v>
      </c>
      <c r="P44" s="1264">
        <v>2091</v>
      </c>
      <c r="Q44" s="1264">
        <v>156</v>
      </c>
      <c r="R44" s="1265">
        <v>68</v>
      </c>
      <c r="S44" s="1266">
        <v>47</v>
      </c>
    </row>
    <row r="45" spans="1:19" ht="17.25" customHeight="1">
      <c r="A45" s="765" t="s">
        <v>166</v>
      </c>
      <c r="B45" s="1254">
        <v>43</v>
      </c>
      <c r="C45" s="1264">
        <v>32</v>
      </c>
      <c r="D45" s="1264">
        <v>0</v>
      </c>
      <c r="E45" s="1264">
        <v>0</v>
      </c>
      <c r="F45" s="1265">
        <v>0</v>
      </c>
      <c r="G45" s="1266">
        <v>0</v>
      </c>
      <c r="H45" s="1254">
        <v>43</v>
      </c>
      <c r="I45" s="1264">
        <v>32</v>
      </c>
      <c r="J45" s="1264">
        <v>0</v>
      </c>
      <c r="K45" s="1264">
        <v>0</v>
      </c>
      <c r="L45" s="1265">
        <v>0</v>
      </c>
      <c r="M45" s="1266">
        <v>0</v>
      </c>
      <c r="N45" s="1254">
        <v>43</v>
      </c>
      <c r="O45" s="1264">
        <v>32</v>
      </c>
      <c r="P45" s="1264">
        <v>0</v>
      </c>
      <c r="Q45" s="1264">
        <v>0</v>
      </c>
      <c r="R45" s="1265">
        <v>0</v>
      </c>
      <c r="S45" s="1266">
        <v>0</v>
      </c>
    </row>
    <row r="46" spans="1:19" ht="17.25" customHeight="1">
      <c r="A46" s="765" t="s">
        <v>167</v>
      </c>
      <c r="B46" s="1254">
        <v>0</v>
      </c>
      <c r="C46" s="1264">
        <v>0</v>
      </c>
      <c r="D46" s="1264">
        <v>0</v>
      </c>
      <c r="E46" s="1264">
        <v>0</v>
      </c>
      <c r="F46" s="1265">
        <v>0</v>
      </c>
      <c r="G46" s="1266">
        <v>0</v>
      </c>
      <c r="H46" s="1254">
        <v>0</v>
      </c>
      <c r="I46" s="1264">
        <v>0</v>
      </c>
      <c r="J46" s="1264">
        <v>0</v>
      </c>
      <c r="K46" s="1264">
        <v>0</v>
      </c>
      <c r="L46" s="1265">
        <v>0</v>
      </c>
      <c r="M46" s="1266">
        <v>0</v>
      </c>
      <c r="N46" s="1254">
        <v>0</v>
      </c>
      <c r="O46" s="1264">
        <v>0</v>
      </c>
      <c r="P46" s="1264">
        <v>0</v>
      </c>
      <c r="Q46" s="1264">
        <v>0</v>
      </c>
      <c r="R46" s="1265">
        <v>0</v>
      </c>
      <c r="S46" s="1266">
        <v>0</v>
      </c>
    </row>
    <row r="47" spans="1:19" ht="17.25" customHeight="1">
      <c r="A47" s="765" t="s">
        <v>215</v>
      </c>
      <c r="B47" s="1254"/>
      <c r="C47" s="1264"/>
      <c r="D47" s="1264"/>
      <c r="E47" s="1264"/>
      <c r="F47" s="1265"/>
      <c r="G47" s="1266"/>
      <c r="H47" s="1254"/>
      <c r="I47" s="1264"/>
      <c r="J47" s="1264"/>
      <c r="K47" s="1264"/>
      <c r="L47" s="1265"/>
      <c r="M47" s="1266"/>
      <c r="N47" s="1254"/>
      <c r="O47" s="1264"/>
      <c r="P47" s="1264"/>
      <c r="Q47" s="1264"/>
      <c r="R47" s="1265"/>
      <c r="S47" s="1266"/>
    </row>
    <row r="48" spans="1:19" ht="17.25" customHeight="1">
      <c r="A48" s="766" t="s">
        <v>159</v>
      </c>
      <c r="B48" s="1254">
        <v>0</v>
      </c>
      <c r="C48" s="1264">
        <v>0</v>
      </c>
      <c r="D48" s="1264">
        <v>0</v>
      </c>
      <c r="E48" s="1264">
        <v>0</v>
      </c>
      <c r="F48" s="1265">
        <v>0</v>
      </c>
      <c r="G48" s="1266">
        <v>0</v>
      </c>
      <c r="H48" s="1254">
        <v>0</v>
      </c>
      <c r="I48" s="1264">
        <v>0</v>
      </c>
      <c r="J48" s="1264">
        <v>0</v>
      </c>
      <c r="K48" s="1264">
        <v>0</v>
      </c>
      <c r="L48" s="1265">
        <v>0</v>
      </c>
      <c r="M48" s="1266">
        <v>0</v>
      </c>
      <c r="N48" s="1254">
        <v>0</v>
      </c>
      <c r="O48" s="1264">
        <v>0</v>
      </c>
      <c r="P48" s="1264">
        <v>0</v>
      </c>
      <c r="Q48" s="1264">
        <v>0</v>
      </c>
      <c r="R48" s="1265">
        <v>0</v>
      </c>
      <c r="S48" s="1266">
        <v>0</v>
      </c>
    </row>
    <row r="49" spans="1:19" ht="17.25" customHeight="1">
      <c r="A49" s="766" t="s">
        <v>162</v>
      </c>
      <c r="B49" s="1272">
        <v>0</v>
      </c>
      <c r="C49" s="1265">
        <v>0</v>
      </c>
      <c r="D49" s="1265">
        <v>0</v>
      </c>
      <c r="E49" s="1265">
        <v>0</v>
      </c>
      <c r="F49" s="1265">
        <v>0</v>
      </c>
      <c r="G49" s="1266">
        <v>0</v>
      </c>
      <c r="H49" s="1272">
        <v>0</v>
      </c>
      <c r="I49" s="1265">
        <v>0</v>
      </c>
      <c r="J49" s="1265">
        <v>0</v>
      </c>
      <c r="K49" s="1265">
        <v>0</v>
      </c>
      <c r="L49" s="1265">
        <v>0</v>
      </c>
      <c r="M49" s="1266">
        <v>0</v>
      </c>
      <c r="N49" s="1272">
        <v>0</v>
      </c>
      <c r="O49" s="1265">
        <v>0</v>
      </c>
      <c r="P49" s="1265">
        <v>0</v>
      </c>
      <c r="Q49" s="1265">
        <v>0</v>
      </c>
      <c r="R49" s="1265">
        <v>0</v>
      </c>
      <c r="S49" s="1266">
        <v>0</v>
      </c>
    </row>
    <row r="50" spans="1:19" ht="17.25" customHeight="1">
      <c r="A50" s="766" t="s">
        <v>57</v>
      </c>
      <c r="B50" s="1272">
        <v>0</v>
      </c>
      <c r="C50" s="1265">
        <v>0</v>
      </c>
      <c r="D50" s="1265">
        <v>0</v>
      </c>
      <c r="E50" s="1265">
        <v>0</v>
      </c>
      <c r="F50" s="1265">
        <v>0</v>
      </c>
      <c r="G50" s="1266">
        <v>0</v>
      </c>
      <c r="H50" s="1272">
        <v>0</v>
      </c>
      <c r="I50" s="1265">
        <v>0</v>
      </c>
      <c r="J50" s="1265">
        <v>0</v>
      </c>
      <c r="K50" s="1265">
        <v>0</v>
      </c>
      <c r="L50" s="1265">
        <v>0</v>
      </c>
      <c r="M50" s="1266">
        <v>0</v>
      </c>
      <c r="N50" s="1272">
        <v>0</v>
      </c>
      <c r="O50" s="1265">
        <v>0</v>
      </c>
      <c r="P50" s="1265">
        <v>0</v>
      </c>
      <c r="Q50" s="1265">
        <v>0</v>
      </c>
      <c r="R50" s="1265">
        <v>0</v>
      </c>
      <c r="S50" s="1266">
        <v>0</v>
      </c>
    </row>
    <row r="51" spans="1:19" ht="17.25" customHeight="1">
      <c r="A51" s="764" t="s">
        <v>168</v>
      </c>
      <c r="B51" s="1272"/>
      <c r="C51" s="1265"/>
      <c r="D51" s="1265"/>
      <c r="E51" s="1265"/>
      <c r="F51" s="1265"/>
      <c r="G51" s="1266"/>
      <c r="H51" s="1272"/>
      <c r="I51" s="1265"/>
      <c r="J51" s="1265"/>
      <c r="K51" s="1265"/>
      <c r="L51" s="1265"/>
      <c r="M51" s="1266"/>
      <c r="N51" s="1272"/>
      <c r="O51" s="1265"/>
      <c r="P51" s="1265"/>
      <c r="Q51" s="1265"/>
      <c r="R51" s="1265"/>
      <c r="S51" s="1266"/>
    </row>
    <row r="52" spans="1:19" ht="17.25" customHeight="1">
      <c r="A52" s="765" t="s">
        <v>165</v>
      </c>
      <c r="B52" s="1272">
        <v>0</v>
      </c>
      <c r="C52" s="1265">
        <v>0</v>
      </c>
      <c r="D52" s="1265">
        <v>0</v>
      </c>
      <c r="E52" s="1265">
        <v>0</v>
      </c>
      <c r="F52" s="1264">
        <v>0</v>
      </c>
      <c r="G52" s="1250">
        <v>0</v>
      </c>
      <c r="H52" s="1272">
        <v>0</v>
      </c>
      <c r="I52" s="1265">
        <v>0</v>
      </c>
      <c r="J52" s="1265">
        <v>0</v>
      </c>
      <c r="K52" s="1265">
        <v>0</v>
      </c>
      <c r="L52" s="1264">
        <v>0</v>
      </c>
      <c r="M52" s="1250">
        <v>0</v>
      </c>
      <c r="N52" s="1272">
        <v>0</v>
      </c>
      <c r="O52" s="1265">
        <v>0</v>
      </c>
      <c r="P52" s="1265">
        <v>0</v>
      </c>
      <c r="Q52" s="1265">
        <v>0</v>
      </c>
      <c r="R52" s="1264">
        <v>0</v>
      </c>
      <c r="S52" s="1250">
        <v>0</v>
      </c>
    </row>
    <row r="53" spans="1:19" ht="17.25" customHeight="1">
      <c r="A53" s="765" t="s">
        <v>166</v>
      </c>
      <c r="B53" s="1272">
        <v>515</v>
      </c>
      <c r="C53" s="1265">
        <v>216</v>
      </c>
      <c r="D53" s="1265">
        <v>0</v>
      </c>
      <c r="E53" s="1265">
        <v>0</v>
      </c>
      <c r="F53" s="1264">
        <v>0</v>
      </c>
      <c r="G53" s="1250">
        <v>0</v>
      </c>
      <c r="H53" s="1272">
        <v>516</v>
      </c>
      <c r="I53" s="1265">
        <v>217</v>
      </c>
      <c r="J53" s="1265">
        <v>0</v>
      </c>
      <c r="K53" s="1265">
        <v>0</v>
      </c>
      <c r="L53" s="1264">
        <v>0</v>
      </c>
      <c r="M53" s="1250">
        <v>0</v>
      </c>
      <c r="N53" s="1272">
        <v>529</v>
      </c>
      <c r="O53" s="1265">
        <v>238</v>
      </c>
      <c r="P53" s="1265">
        <v>0</v>
      </c>
      <c r="Q53" s="1265">
        <v>0</v>
      </c>
      <c r="R53" s="1264">
        <v>0</v>
      </c>
      <c r="S53" s="1250">
        <v>0</v>
      </c>
    </row>
    <row r="54" spans="1:19" ht="17.25" customHeight="1">
      <c r="A54" s="765" t="s">
        <v>167</v>
      </c>
      <c r="B54" s="1272">
        <v>116</v>
      </c>
      <c r="C54" s="1265">
        <v>309</v>
      </c>
      <c r="D54" s="1265">
        <v>0</v>
      </c>
      <c r="E54" s="1265">
        <v>0</v>
      </c>
      <c r="F54" s="1264">
        <v>0</v>
      </c>
      <c r="G54" s="1250">
        <v>0</v>
      </c>
      <c r="H54" s="1272">
        <v>114</v>
      </c>
      <c r="I54" s="1265">
        <v>307</v>
      </c>
      <c r="J54" s="1265">
        <v>0</v>
      </c>
      <c r="K54" s="1265">
        <v>0</v>
      </c>
      <c r="L54" s="1264">
        <v>0</v>
      </c>
      <c r="M54" s="1250">
        <v>0</v>
      </c>
      <c r="N54" s="1272">
        <v>113</v>
      </c>
      <c r="O54" s="1265">
        <v>303</v>
      </c>
      <c r="P54" s="1265">
        <v>0</v>
      </c>
      <c r="Q54" s="1265">
        <v>0</v>
      </c>
      <c r="R54" s="1264">
        <v>0</v>
      </c>
      <c r="S54" s="1250">
        <v>0</v>
      </c>
    </row>
    <row r="55" spans="1:19" ht="17.25" customHeight="1">
      <c r="A55" s="765" t="s">
        <v>215</v>
      </c>
      <c r="B55" s="1272"/>
      <c r="C55" s="1265"/>
      <c r="D55" s="1265"/>
      <c r="E55" s="1265"/>
      <c r="F55" s="1264"/>
      <c r="G55" s="1250"/>
      <c r="H55" s="1272"/>
      <c r="I55" s="1265"/>
      <c r="J55" s="1265"/>
      <c r="K55" s="1265"/>
      <c r="L55" s="1264"/>
      <c r="M55" s="1250"/>
      <c r="N55" s="1272"/>
      <c r="O55" s="1265"/>
      <c r="P55" s="1265"/>
      <c r="Q55" s="1265"/>
      <c r="R55" s="1264"/>
      <c r="S55" s="1250"/>
    </row>
    <row r="56" spans="1:19" ht="17.25" customHeight="1">
      <c r="A56" s="765" t="s">
        <v>169</v>
      </c>
      <c r="B56" s="1272">
        <v>4</v>
      </c>
      <c r="C56" s="1265">
        <v>46</v>
      </c>
      <c r="D56" s="1265">
        <v>0</v>
      </c>
      <c r="E56" s="1265">
        <v>0</v>
      </c>
      <c r="F56" s="1264">
        <v>0</v>
      </c>
      <c r="G56" s="1250">
        <v>0</v>
      </c>
      <c r="H56" s="1272">
        <v>4</v>
      </c>
      <c r="I56" s="1265">
        <v>49</v>
      </c>
      <c r="J56" s="1265">
        <v>0</v>
      </c>
      <c r="K56" s="1265">
        <v>0</v>
      </c>
      <c r="L56" s="1264">
        <v>0</v>
      </c>
      <c r="M56" s="1250">
        <v>0</v>
      </c>
      <c r="N56" s="1272">
        <v>4</v>
      </c>
      <c r="O56" s="1265">
        <v>55</v>
      </c>
      <c r="P56" s="1265">
        <v>0</v>
      </c>
      <c r="Q56" s="1265">
        <v>0</v>
      </c>
      <c r="R56" s="1264">
        <v>0</v>
      </c>
      <c r="S56" s="1250">
        <v>0</v>
      </c>
    </row>
    <row r="57" spans="1:19" ht="33" customHeight="1">
      <c r="A57" s="970" t="s">
        <v>204</v>
      </c>
      <c r="B57" s="1272">
        <v>0</v>
      </c>
      <c r="C57" s="1265">
        <v>0</v>
      </c>
      <c r="D57" s="1265">
        <v>0</v>
      </c>
      <c r="E57" s="1265">
        <v>0</v>
      </c>
      <c r="F57" s="1264">
        <v>0</v>
      </c>
      <c r="G57" s="1250">
        <v>0</v>
      </c>
      <c r="H57" s="1272">
        <v>0</v>
      </c>
      <c r="I57" s="1265">
        <v>0</v>
      </c>
      <c r="J57" s="1265">
        <v>0</v>
      </c>
      <c r="K57" s="1265">
        <v>0</v>
      </c>
      <c r="L57" s="1264">
        <v>0</v>
      </c>
      <c r="M57" s="1250">
        <v>0</v>
      </c>
      <c r="N57" s="1272">
        <v>0</v>
      </c>
      <c r="O57" s="1265">
        <v>0</v>
      </c>
      <c r="P57" s="1265">
        <v>0</v>
      </c>
      <c r="Q57" s="1265">
        <v>0</v>
      </c>
      <c r="R57" s="1264">
        <v>0</v>
      </c>
      <c r="S57" s="1250">
        <v>0</v>
      </c>
    </row>
    <row r="58" spans="1:19" ht="17.25" customHeight="1">
      <c r="A58" s="765" t="s">
        <v>162</v>
      </c>
      <c r="B58" s="1272">
        <v>0</v>
      </c>
      <c r="C58" s="1265">
        <v>0</v>
      </c>
      <c r="D58" s="1265">
        <v>0</v>
      </c>
      <c r="E58" s="1265">
        <v>0</v>
      </c>
      <c r="F58" s="1264">
        <v>0</v>
      </c>
      <c r="G58" s="1250">
        <v>0</v>
      </c>
      <c r="H58" s="1272">
        <v>0</v>
      </c>
      <c r="I58" s="1265">
        <v>0</v>
      </c>
      <c r="J58" s="1265">
        <v>0</v>
      </c>
      <c r="K58" s="1265">
        <v>0</v>
      </c>
      <c r="L58" s="1264">
        <v>0</v>
      </c>
      <c r="M58" s="1250">
        <v>0</v>
      </c>
      <c r="N58" s="1272">
        <v>0</v>
      </c>
      <c r="O58" s="1265">
        <v>0</v>
      </c>
      <c r="P58" s="1265">
        <v>0</v>
      </c>
      <c r="Q58" s="1265">
        <v>0</v>
      </c>
      <c r="R58" s="1264">
        <v>0</v>
      </c>
      <c r="S58" s="1250">
        <v>0</v>
      </c>
    </row>
    <row r="59" spans="1:19" ht="17.25" customHeight="1">
      <c r="A59" s="765"/>
      <c r="B59" s="1272"/>
      <c r="C59" s="1265"/>
      <c r="D59" s="1265"/>
      <c r="E59" s="1265"/>
      <c r="F59" s="1264"/>
      <c r="G59" s="1250"/>
      <c r="H59" s="1272"/>
      <c r="I59" s="1265"/>
      <c r="J59" s="1265"/>
      <c r="K59" s="1265"/>
      <c r="L59" s="1264"/>
      <c r="M59" s="1250"/>
      <c r="N59" s="1272"/>
      <c r="O59" s="1265"/>
      <c r="P59" s="1265"/>
      <c r="Q59" s="1265"/>
      <c r="R59" s="1264"/>
      <c r="S59" s="1250"/>
    </row>
    <row r="60" spans="1:19" ht="17.25" customHeight="1">
      <c r="A60" s="761" t="s">
        <v>140</v>
      </c>
      <c r="B60" s="1273">
        <v>737</v>
      </c>
      <c r="C60" s="1274">
        <v>614</v>
      </c>
      <c r="D60" s="1274">
        <v>2922</v>
      </c>
      <c r="E60" s="1274">
        <v>171</v>
      </c>
      <c r="F60" s="1275">
        <v>36</v>
      </c>
      <c r="G60" s="1276">
        <v>25</v>
      </c>
      <c r="H60" s="1273">
        <v>736</v>
      </c>
      <c r="I60" s="1274">
        <v>616</v>
      </c>
      <c r="J60" s="1274">
        <v>2397</v>
      </c>
      <c r="K60" s="1274">
        <v>165</v>
      </c>
      <c r="L60" s="1275">
        <v>49</v>
      </c>
      <c r="M60" s="1276">
        <v>34</v>
      </c>
      <c r="N60" s="1273">
        <v>749</v>
      </c>
      <c r="O60" s="1274">
        <v>639</v>
      </c>
      <c r="P60" s="1274">
        <v>2091</v>
      </c>
      <c r="Q60" s="1274">
        <v>156</v>
      </c>
      <c r="R60" s="1275">
        <v>68</v>
      </c>
      <c r="S60" s="1276">
        <v>47</v>
      </c>
    </row>
    <row r="61" spans="1:19" ht="17.25" customHeight="1" thickBot="1">
      <c r="A61" s="767" t="s">
        <v>5</v>
      </c>
      <c r="B61" s="1277">
        <v>1035</v>
      </c>
      <c r="C61" s="1278">
        <v>786</v>
      </c>
      <c r="D61" s="1278">
        <v>3341</v>
      </c>
      <c r="E61" s="1278">
        <v>229</v>
      </c>
      <c r="F61" s="1279">
        <v>36</v>
      </c>
      <c r="G61" s="1280">
        <v>25</v>
      </c>
      <c r="H61" s="1277">
        <v>1018</v>
      </c>
      <c r="I61" s="1278">
        <v>780</v>
      </c>
      <c r="J61" s="1278">
        <v>2788</v>
      </c>
      <c r="K61" s="1278">
        <v>221</v>
      </c>
      <c r="L61" s="1279">
        <v>49</v>
      </c>
      <c r="M61" s="1280">
        <v>34</v>
      </c>
      <c r="N61" s="1277">
        <v>1002</v>
      </c>
      <c r="O61" s="1278">
        <v>789</v>
      </c>
      <c r="P61" s="1278">
        <v>2431</v>
      </c>
      <c r="Q61" s="1278">
        <v>205</v>
      </c>
      <c r="R61" s="1279">
        <v>68</v>
      </c>
      <c r="S61" s="1280">
        <v>47</v>
      </c>
    </row>
    <row r="62" spans="1:19" ht="11.25" customHeight="1">
      <c r="A62" s="771"/>
      <c r="B62" s="771"/>
      <c r="C62" s="771"/>
      <c r="D62" s="771"/>
      <c r="E62" s="771"/>
      <c r="F62" s="771"/>
      <c r="G62" s="771"/>
      <c r="H62" s="771"/>
      <c r="I62" s="771"/>
      <c r="J62" s="771"/>
      <c r="K62" s="771"/>
      <c r="L62" s="771"/>
      <c r="M62" s="771"/>
      <c r="N62" s="771"/>
      <c r="O62" s="771"/>
      <c r="P62" s="771"/>
      <c r="Q62" s="771"/>
      <c r="R62" s="771"/>
      <c r="S62" s="771"/>
    </row>
    <row r="63" spans="1:19" ht="18" customHeight="1">
      <c r="A63" s="312" t="s">
        <v>996</v>
      </c>
      <c r="B63" s="771"/>
      <c r="C63" s="771"/>
      <c r="D63" s="771"/>
      <c r="E63" s="771"/>
      <c r="F63" s="771"/>
      <c r="G63" s="771"/>
      <c r="H63" s="771"/>
      <c r="I63" s="771"/>
      <c r="J63" s="771"/>
      <c r="K63" s="771"/>
      <c r="L63" s="771"/>
      <c r="M63" s="771"/>
      <c r="N63" s="771"/>
      <c r="O63" s="771"/>
      <c r="P63" s="771"/>
      <c r="Q63" s="771"/>
      <c r="R63" s="771"/>
      <c r="S63" s="771"/>
    </row>
    <row r="64" spans="1:19" ht="18" customHeight="1">
      <c r="A64" s="2705" t="s">
        <v>997</v>
      </c>
      <c r="B64" s="2705"/>
      <c r="C64" s="2705"/>
      <c r="D64" s="2705"/>
      <c r="E64" s="2705"/>
      <c r="F64" s="2705"/>
      <c r="G64" s="2705"/>
      <c r="H64" s="2705"/>
      <c r="I64" s="2705"/>
      <c r="J64" s="2705"/>
      <c r="K64" s="2705"/>
      <c r="L64" s="2705"/>
      <c r="M64" s="2705"/>
      <c r="N64" s="2705"/>
      <c r="O64" s="2705"/>
      <c r="P64" s="2705"/>
      <c r="Q64" s="2705"/>
      <c r="R64" s="2705"/>
      <c r="S64" s="2705"/>
    </row>
    <row r="65" spans="1:1" ht="18" customHeight="1">
      <c r="A65" s="771" t="s">
        <v>998</v>
      </c>
    </row>
    <row r="66" spans="1:1" ht="18" customHeight="1"/>
  </sheetData>
  <customSheetViews>
    <customSheetView guid="{8A450B70-B9B2-45BD-9C86-916B7D35EE29}" scale="50" showPageBreaks="1" zeroValues="0" printArea="1" hiddenRows="1" view="pageBreakPreview" topLeftCell="A41">
      <selection activeCell="A72" sqref="A72"/>
      <pageMargins left="0.31496062992125984" right="0.31496062992125984" top="0.39370078740157483" bottom="0.39370078740157483" header="0.19685039370078741" footer="0.19685039370078741"/>
      <printOptions horizontalCentered="1"/>
      <pageSetup scale="40" orientation="landscape" r:id="rId1"/>
      <headerFooter scaleWithDoc="0" alignWithMargins="0">
        <oddFooter>&amp;L&amp;"MetaBookLF-Roman,Italique"&amp;10National Bank of Canada - Supplementary Regulatory Capital Disclosure&amp;R&amp;"MetaBookLF-Roman,Italique"&amp;10page 24</oddFooter>
      </headerFooter>
    </customSheetView>
  </customSheetViews>
  <mergeCells count="41">
    <mergeCell ref="A64:S64"/>
    <mergeCell ref="H36:I36"/>
    <mergeCell ref="J36:K36"/>
    <mergeCell ref="L36:M36"/>
    <mergeCell ref="N36:O36"/>
    <mergeCell ref="D36:E36"/>
    <mergeCell ref="F36:G36"/>
    <mergeCell ref="P36:Q36"/>
    <mergeCell ref="R36:S36"/>
    <mergeCell ref="B36:C36"/>
    <mergeCell ref="A1:S1"/>
    <mergeCell ref="N4:S4"/>
    <mergeCell ref="N5:Q5"/>
    <mergeCell ref="R5:S5"/>
    <mergeCell ref="B4:G4"/>
    <mergeCell ref="B5:E5"/>
    <mergeCell ref="F5:G5"/>
    <mergeCell ref="H4:M4"/>
    <mergeCell ref="H5:K5"/>
    <mergeCell ref="L5:M5"/>
    <mergeCell ref="N3:S3"/>
    <mergeCell ref="B3:M3"/>
    <mergeCell ref="B33:S33"/>
    <mergeCell ref="B35:E35"/>
    <mergeCell ref="F35:G35"/>
    <mergeCell ref="H34:M34"/>
    <mergeCell ref="N34:S34"/>
    <mergeCell ref="H35:K35"/>
    <mergeCell ref="L35:M35"/>
    <mergeCell ref="N35:Q35"/>
    <mergeCell ref="R35:S35"/>
    <mergeCell ref="B34:G34"/>
    <mergeCell ref="B6:C6"/>
    <mergeCell ref="D6:E6"/>
    <mergeCell ref="N6:O6"/>
    <mergeCell ref="P6:Q6"/>
    <mergeCell ref="R6:S6"/>
    <mergeCell ref="H6:I6"/>
    <mergeCell ref="J6:K6"/>
    <mergeCell ref="L6:M6"/>
    <mergeCell ref="F6:G6"/>
  </mergeCells>
  <printOptions horizontalCentered="1"/>
  <pageMargins left="0.31496062992125984" right="0.31496062992125984" top="0.39370078740157483" bottom="0.39370078740157483" header="0.19685039370078741" footer="0.19685039370078741"/>
  <pageSetup scale="4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694274" r:id="rId5">
          <objectPr defaultSize="0" autoPict="0" r:id="rId6">
            <anchor moveWithCells="1">
              <from>
                <xdr:col>0</xdr:col>
                <xdr:colOff>66675</xdr:colOff>
                <xdr:row>0</xdr:row>
                <xdr:rowOff>85725</xdr:rowOff>
              </from>
              <to>
                <xdr:col>0</xdr:col>
                <xdr:colOff>361950</xdr:colOff>
                <xdr:row>2</xdr:row>
                <xdr:rowOff>47625</xdr:rowOff>
              </to>
            </anchor>
          </objectPr>
        </oleObject>
      </mc:Choice>
      <mc:Fallback>
        <oleObject progId="Word.Document.8" shapeId="694274" r:id="rId5"/>
      </mc:Fallback>
    </mc:AlternateContent>
  </oleObject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1">
    <tabColor rgb="FF0070C0"/>
    <pageSetUpPr fitToPage="1"/>
  </sheetPr>
  <dimension ref="A1:AD29"/>
  <sheetViews>
    <sheetView showZeros="0" view="pageBreakPreview" zoomScale="85" zoomScaleNormal="75" zoomScaleSheetLayoutView="85" workbookViewId="0">
      <selection activeCell="E10" sqref="E10"/>
    </sheetView>
  </sheetViews>
  <sheetFormatPr defaultColWidth="8.88671875" defaultRowHeight="15"/>
  <cols>
    <col min="1" max="1" width="4.77734375" style="312" customWidth="1"/>
    <col min="2" max="2" width="24.88671875" style="312" customWidth="1"/>
    <col min="3" max="3" width="9.88671875" style="312" customWidth="1"/>
    <col min="4" max="4" width="15" style="312" customWidth="1"/>
    <col min="5" max="5" width="7.6640625" style="312" customWidth="1"/>
    <col min="6" max="6" width="15.77734375" style="312" customWidth="1"/>
    <col min="7" max="7" width="13.77734375" style="312" customWidth="1"/>
    <col min="8" max="8" width="9.88671875" style="312" customWidth="1"/>
    <col min="9" max="9" width="15.109375" style="312" customWidth="1"/>
    <col min="10" max="10" width="7.77734375" style="312" customWidth="1"/>
    <col min="11" max="11" width="15.77734375" style="312" customWidth="1"/>
    <col min="12" max="12" width="13.77734375" style="312" customWidth="1"/>
    <col min="13" max="13" width="10" style="312" customWidth="1"/>
    <col min="14" max="14" width="15.109375" style="312" customWidth="1"/>
    <col min="15" max="15" width="7.77734375" style="312" customWidth="1"/>
    <col min="16" max="16" width="15.77734375" style="312" customWidth="1"/>
    <col min="17" max="17" width="13.77734375" style="312" customWidth="1"/>
    <col min="18" max="18" width="27.33203125" style="312" customWidth="1"/>
    <col min="19" max="19" width="13.33203125" style="312" customWidth="1"/>
    <col min="20" max="20" width="7.77734375" style="312" customWidth="1"/>
    <col min="21" max="21" width="15.21875" style="312" bestFit="1" customWidth="1"/>
    <col min="22" max="22" width="11.109375" style="312" customWidth="1"/>
    <col min="23" max="27" width="12" style="312" hidden="1" customWidth="1"/>
    <col min="28" max="28" width="8.88671875" style="312" customWidth="1"/>
    <col min="29" max="266" width="8.88671875" style="312"/>
    <col min="267" max="269" width="8.88671875" style="312" customWidth="1"/>
    <col min="270" max="270" width="14.21875" style="312" customWidth="1"/>
    <col min="271" max="273" width="12.77734375" style="312" customWidth="1"/>
    <col min="274" max="274" width="13.109375" style="312" customWidth="1"/>
    <col min="275" max="282" width="10.77734375" style="312" customWidth="1"/>
    <col min="283" max="522" width="8.88671875" style="312"/>
    <col min="523" max="525" width="8.88671875" style="312" customWidth="1"/>
    <col min="526" max="526" width="14.21875" style="312" customWidth="1"/>
    <col min="527" max="529" width="12.77734375" style="312" customWidth="1"/>
    <col min="530" max="530" width="13.109375" style="312" customWidth="1"/>
    <col min="531" max="538" width="10.77734375" style="312" customWidth="1"/>
    <col min="539" max="778" width="8.88671875" style="312"/>
    <col min="779" max="781" width="8.88671875" style="312" customWidth="1"/>
    <col min="782" max="782" width="14.21875" style="312" customWidth="1"/>
    <col min="783" max="785" width="12.77734375" style="312" customWidth="1"/>
    <col min="786" max="786" width="13.109375" style="312" customWidth="1"/>
    <col min="787" max="794" width="10.77734375" style="312" customWidth="1"/>
    <col min="795" max="1034" width="8.88671875" style="312"/>
    <col min="1035" max="1037" width="8.88671875" style="312" customWidth="1"/>
    <col min="1038" max="1038" width="14.21875" style="312" customWidth="1"/>
    <col min="1039" max="1041" width="12.77734375" style="312" customWidth="1"/>
    <col min="1042" max="1042" width="13.109375" style="312" customWidth="1"/>
    <col min="1043" max="1050" width="10.77734375" style="312" customWidth="1"/>
    <col min="1051" max="1290" width="8.88671875" style="312"/>
    <col min="1291" max="1293" width="8.88671875" style="312" customWidth="1"/>
    <col min="1294" max="1294" width="14.21875" style="312" customWidth="1"/>
    <col min="1295" max="1297" width="12.77734375" style="312" customWidth="1"/>
    <col min="1298" max="1298" width="13.109375" style="312" customWidth="1"/>
    <col min="1299" max="1306" width="10.77734375" style="312" customWidth="1"/>
    <col min="1307" max="1546" width="8.88671875" style="312"/>
    <col min="1547" max="1549" width="8.88671875" style="312" customWidth="1"/>
    <col min="1550" max="1550" width="14.21875" style="312" customWidth="1"/>
    <col min="1551" max="1553" width="12.77734375" style="312" customWidth="1"/>
    <col min="1554" max="1554" width="13.109375" style="312" customWidth="1"/>
    <col min="1555" max="1562" width="10.77734375" style="312" customWidth="1"/>
    <col min="1563" max="1802" width="8.88671875" style="312"/>
    <col min="1803" max="1805" width="8.88671875" style="312" customWidth="1"/>
    <col min="1806" max="1806" width="14.21875" style="312" customWidth="1"/>
    <col min="1807" max="1809" width="12.77734375" style="312" customWidth="1"/>
    <col min="1810" max="1810" width="13.109375" style="312" customWidth="1"/>
    <col min="1811" max="1818" width="10.77734375" style="312" customWidth="1"/>
    <col min="1819" max="2058" width="8.88671875" style="312"/>
    <col min="2059" max="2061" width="8.88671875" style="312" customWidth="1"/>
    <col min="2062" max="2062" width="14.21875" style="312" customWidth="1"/>
    <col min="2063" max="2065" width="12.77734375" style="312" customWidth="1"/>
    <col min="2066" max="2066" width="13.109375" style="312" customWidth="1"/>
    <col min="2067" max="2074" width="10.77734375" style="312" customWidth="1"/>
    <col min="2075" max="2314" width="8.88671875" style="312"/>
    <col min="2315" max="2317" width="8.88671875" style="312" customWidth="1"/>
    <col min="2318" max="2318" width="14.21875" style="312" customWidth="1"/>
    <col min="2319" max="2321" width="12.77734375" style="312" customWidth="1"/>
    <col min="2322" max="2322" width="13.109375" style="312" customWidth="1"/>
    <col min="2323" max="2330" width="10.77734375" style="312" customWidth="1"/>
    <col min="2331" max="2570" width="8.88671875" style="312"/>
    <col min="2571" max="2573" width="8.88671875" style="312" customWidth="1"/>
    <col min="2574" max="2574" width="14.21875" style="312" customWidth="1"/>
    <col min="2575" max="2577" width="12.77734375" style="312" customWidth="1"/>
    <col min="2578" max="2578" width="13.109375" style="312" customWidth="1"/>
    <col min="2579" max="2586" width="10.77734375" style="312" customWidth="1"/>
    <col min="2587" max="2826" width="8.88671875" style="312"/>
    <col min="2827" max="2829" width="8.88671875" style="312" customWidth="1"/>
    <col min="2830" max="2830" width="14.21875" style="312" customWidth="1"/>
    <col min="2831" max="2833" width="12.77734375" style="312" customWidth="1"/>
    <col min="2834" max="2834" width="13.109375" style="312" customWidth="1"/>
    <col min="2835" max="2842" width="10.77734375" style="312" customWidth="1"/>
    <col min="2843" max="3082" width="8.88671875" style="312"/>
    <col min="3083" max="3085" width="8.88671875" style="312" customWidth="1"/>
    <col min="3086" max="3086" width="14.21875" style="312" customWidth="1"/>
    <col min="3087" max="3089" width="12.77734375" style="312" customWidth="1"/>
    <col min="3090" max="3090" width="13.109375" style="312" customWidth="1"/>
    <col min="3091" max="3098" width="10.77734375" style="312" customWidth="1"/>
    <col min="3099" max="3338" width="8.88671875" style="312"/>
    <col min="3339" max="3341" width="8.88671875" style="312" customWidth="1"/>
    <col min="3342" max="3342" width="14.21875" style="312" customWidth="1"/>
    <col min="3343" max="3345" width="12.77734375" style="312" customWidth="1"/>
    <col min="3346" max="3346" width="13.109375" style="312" customWidth="1"/>
    <col min="3347" max="3354" width="10.77734375" style="312" customWidth="1"/>
    <col min="3355" max="3594" width="8.88671875" style="312"/>
    <col min="3595" max="3597" width="8.88671875" style="312" customWidth="1"/>
    <col min="3598" max="3598" width="14.21875" style="312" customWidth="1"/>
    <col min="3599" max="3601" width="12.77734375" style="312" customWidth="1"/>
    <col min="3602" max="3602" width="13.109375" style="312" customWidth="1"/>
    <col min="3603" max="3610" width="10.77734375" style="312" customWidth="1"/>
    <col min="3611" max="3850" width="8.88671875" style="312"/>
    <col min="3851" max="3853" width="8.88671875" style="312" customWidth="1"/>
    <col min="3854" max="3854" width="14.21875" style="312" customWidth="1"/>
    <col min="3855" max="3857" width="12.77734375" style="312" customWidth="1"/>
    <col min="3858" max="3858" width="13.109375" style="312" customWidth="1"/>
    <col min="3859" max="3866" width="10.77734375" style="312" customWidth="1"/>
    <col min="3867" max="4106" width="8.88671875" style="312"/>
    <col min="4107" max="4109" width="8.88671875" style="312" customWidth="1"/>
    <col min="4110" max="4110" width="14.21875" style="312" customWidth="1"/>
    <col min="4111" max="4113" width="12.77734375" style="312" customWidth="1"/>
    <col min="4114" max="4114" width="13.109375" style="312" customWidth="1"/>
    <col min="4115" max="4122" width="10.77734375" style="312" customWidth="1"/>
    <col min="4123" max="4362" width="8.88671875" style="312"/>
    <col min="4363" max="4365" width="8.88671875" style="312" customWidth="1"/>
    <col min="4366" max="4366" width="14.21875" style="312" customWidth="1"/>
    <col min="4367" max="4369" width="12.77734375" style="312" customWidth="1"/>
    <col min="4370" max="4370" width="13.109375" style="312" customWidth="1"/>
    <col min="4371" max="4378" width="10.77734375" style="312" customWidth="1"/>
    <col min="4379" max="4618" width="8.88671875" style="312"/>
    <col min="4619" max="4621" width="8.88671875" style="312" customWidth="1"/>
    <col min="4622" max="4622" width="14.21875" style="312" customWidth="1"/>
    <col min="4623" max="4625" width="12.77734375" style="312" customWidth="1"/>
    <col min="4626" max="4626" width="13.109375" style="312" customWidth="1"/>
    <col min="4627" max="4634" width="10.77734375" style="312" customWidth="1"/>
    <col min="4635" max="4874" width="8.88671875" style="312"/>
    <col min="4875" max="4877" width="8.88671875" style="312" customWidth="1"/>
    <col min="4878" max="4878" width="14.21875" style="312" customWidth="1"/>
    <col min="4879" max="4881" width="12.77734375" style="312" customWidth="1"/>
    <col min="4882" max="4882" width="13.109375" style="312" customWidth="1"/>
    <col min="4883" max="4890" width="10.77734375" style="312" customWidth="1"/>
    <col min="4891" max="5130" width="8.88671875" style="312"/>
    <col min="5131" max="5133" width="8.88671875" style="312" customWidth="1"/>
    <col min="5134" max="5134" width="14.21875" style="312" customWidth="1"/>
    <col min="5135" max="5137" width="12.77734375" style="312" customWidth="1"/>
    <col min="5138" max="5138" width="13.109375" style="312" customWidth="1"/>
    <col min="5139" max="5146" width="10.77734375" style="312" customWidth="1"/>
    <col min="5147" max="5386" width="8.88671875" style="312"/>
    <col min="5387" max="5389" width="8.88671875" style="312" customWidth="1"/>
    <col min="5390" max="5390" width="14.21875" style="312" customWidth="1"/>
    <col min="5391" max="5393" width="12.77734375" style="312" customWidth="1"/>
    <col min="5394" max="5394" width="13.109375" style="312" customWidth="1"/>
    <col min="5395" max="5402" width="10.77734375" style="312" customWidth="1"/>
    <col min="5403" max="5642" width="8.88671875" style="312"/>
    <col min="5643" max="5645" width="8.88671875" style="312" customWidth="1"/>
    <col min="5646" max="5646" width="14.21875" style="312" customWidth="1"/>
    <col min="5647" max="5649" width="12.77734375" style="312" customWidth="1"/>
    <col min="5650" max="5650" width="13.109375" style="312" customWidth="1"/>
    <col min="5651" max="5658" width="10.77734375" style="312" customWidth="1"/>
    <col min="5659" max="5898" width="8.88671875" style="312"/>
    <col min="5899" max="5901" width="8.88671875" style="312" customWidth="1"/>
    <col min="5902" max="5902" width="14.21875" style="312" customWidth="1"/>
    <col min="5903" max="5905" width="12.77734375" style="312" customWidth="1"/>
    <col min="5906" max="5906" width="13.109375" style="312" customWidth="1"/>
    <col min="5907" max="5914" width="10.77734375" style="312" customWidth="1"/>
    <col min="5915" max="6154" width="8.88671875" style="312"/>
    <col min="6155" max="6157" width="8.88671875" style="312" customWidth="1"/>
    <col min="6158" max="6158" width="14.21875" style="312" customWidth="1"/>
    <col min="6159" max="6161" width="12.77734375" style="312" customWidth="1"/>
    <col min="6162" max="6162" width="13.109375" style="312" customWidth="1"/>
    <col min="6163" max="6170" width="10.77734375" style="312" customWidth="1"/>
    <col min="6171" max="6410" width="8.88671875" style="312"/>
    <col min="6411" max="6413" width="8.88671875" style="312" customWidth="1"/>
    <col min="6414" max="6414" width="14.21875" style="312" customWidth="1"/>
    <col min="6415" max="6417" width="12.77734375" style="312" customWidth="1"/>
    <col min="6418" max="6418" width="13.109375" style="312" customWidth="1"/>
    <col min="6419" max="6426" width="10.77734375" style="312" customWidth="1"/>
    <col min="6427" max="6666" width="8.88671875" style="312"/>
    <col min="6667" max="6669" width="8.88671875" style="312" customWidth="1"/>
    <col min="6670" max="6670" width="14.21875" style="312" customWidth="1"/>
    <col min="6671" max="6673" width="12.77734375" style="312" customWidth="1"/>
    <col min="6674" max="6674" width="13.109375" style="312" customWidth="1"/>
    <col min="6675" max="6682" width="10.77734375" style="312" customWidth="1"/>
    <col min="6683" max="6922" width="8.88671875" style="312"/>
    <col min="6923" max="6925" width="8.88671875" style="312" customWidth="1"/>
    <col min="6926" max="6926" width="14.21875" style="312" customWidth="1"/>
    <col min="6927" max="6929" width="12.77734375" style="312" customWidth="1"/>
    <col min="6930" max="6930" width="13.109375" style="312" customWidth="1"/>
    <col min="6931" max="6938" width="10.77734375" style="312" customWidth="1"/>
    <col min="6939" max="7178" width="8.88671875" style="312"/>
    <col min="7179" max="7181" width="8.88671875" style="312" customWidth="1"/>
    <col min="7182" max="7182" width="14.21875" style="312" customWidth="1"/>
    <col min="7183" max="7185" width="12.77734375" style="312" customWidth="1"/>
    <col min="7186" max="7186" width="13.109375" style="312" customWidth="1"/>
    <col min="7187" max="7194" width="10.77734375" style="312" customWidth="1"/>
    <col min="7195" max="7434" width="8.88671875" style="312"/>
    <col min="7435" max="7437" width="8.88671875" style="312" customWidth="1"/>
    <col min="7438" max="7438" width="14.21875" style="312" customWidth="1"/>
    <col min="7439" max="7441" width="12.77734375" style="312" customWidth="1"/>
    <col min="7442" max="7442" width="13.109375" style="312" customWidth="1"/>
    <col min="7443" max="7450" width="10.77734375" style="312" customWidth="1"/>
    <col min="7451" max="7690" width="8.88671875" style="312"/>
    <col min="7691" max="7693" width="8.88671875" style="312" customWidth="1"/>
    <col min="7694" max="7694" width="14.21875" style="312" customWidth="1"/>
    <col min="7695" max="7697" width="12.77734375" style="312" customWidth="1"/>
    <col min="7698" max="7698" width="13.109375" style="312" customWidth="1"/>
    <col min="7699" max="7706" width="10.77734375" style="312" customWidth="1"/>
    <col min="7707" max="7946" width="8.88671875" style="312"/>
    <col min="7947" max="7949" width="8.88671875" style="312" customWidth="1"/>
    <col min="7950" max="7950" width="14.21875" style="312" customWidth="1"/>
    <col min="7951" max="7953" width="12.77734375" style="312" customWidth="1"/>
    <col min="7954" max="7954" width="13.109375" style="312" customWidth="1"/>
    <col min="7955" max="7962" width="10.77734375" style="312" customWidth="1"/>
    <col min="7963" max="8202" width="8.88671875" style="312"/>
    <col min="8203" max="8205" width="8.88671875" style="312" customWidth="1"/>
    <col min="8206" max="8206" width="14.21875" style="312" customWidth="1"/>
    <col min="8207" max="8209" width="12.77734375" style="312" customWidth="1"/>
    <col min="8210" max="8210" width="13.109375" style="312" customWidth="1"/>
    <col min="8211" max="8218" width="10.77734375" style="312" customWidth="1"/>
    <col min="8219" max="8458" width="8.88671875" style="312"/>
    <col min="8459" max="8461" width="8.88671875" style="312" customWidth="1"/>
    <col min="8462" max="8462" width="14.21875" style="312" customWidth="1"/>
    <col min="8463" max="8465" width="12.77734375" style="312" customWidth="1"/>
    <col min="8466" max="8466" width="13.109375" style="312" customWidth="1"/>
    <col min="8467" max="8474" width="10.77734375" style="312" customWidth="1"/>
    <col min="8475" max="8714" width="8.88671875" style="312"/>
    <col min="8715" max="8717" width="8.88671875" style="312" customWidth="1"/>
    <col min="8718" max="8718" width="14.21875" style="312" customWidth="1"/>
    <col min="8719" max="8721" width="12.77734375" style="312" customWidth="1"/>
    <col min="8722" max="8722" width="13.109375" style="312" customWidth="1"/>
    <col min="8723" max="8730" width="10.77734375" style="312" customWidth="1"/>
    <col min="8731" max="8970" width="8.88671875" style="312"/>
    <col min="8971" max="8973" width="8.88671875" style="312" customWidth="1"/>
    <col min="8974" max="8974" width="14.21875" style="312" customWidth="1"/>
    <col min="8975" max="8977" width="12.77734375" style="312" customWidth="1"/>
    <col min="8978" max="8978" width="13.109375" style="312" customWidth="1"/>
    <col min="8979" max="8986" width="10.77734375" style="312" customWidth="1"/>
    <col min="8987" max="9226" width="8.88671875" style="312"/>
    <col min="9227" max="9229" width="8.88671875" style="312" customWidth="1"/>
    <col min="9230" max="9230" width="14.21875" style="312" customWidth="1"/>
    <col min="9231" max="9233" width="12.77734375" style="312" customWidth="1"/>
    <col min="9234" max="9234" width="13.109375" style="312" customWidth="1"/>
    <col min="9235" max="9242" width="10.77734375" style="312" customWidth="1"/>
    <col min="9243" max="9482" width="8.88671875" style="312"/>
    <col min="9483" max="9485" width="8.88671875" style="312" customWidth="1"/>
    <col min="9486" max="9486" width="14.21875" style="312" customWidth="1"/>
    <col min="9487" max="9489" width="12.77734375" style="312" customWidth="1"/>
    <col min="9490" max="9490" width="13.109375" style="312" customWidth="1"/>
    <col min="9491" max="9498" width="10.77734375" style="312" customWidth="1"/>
    <col min="9499" max="9738" width="8.88671875" style="312"/>
    <col min="9739" max="9741" width="8.88671875" style="312" customWidth="1"/>
    <col min="9742" max="9742" width="14.21875" style="312" customWidth="1"/>
    <col min="9743" max="9745" width="12.77734375" style="312" customWidth="1"/>
    <col min="9746" max="9746" width="13.109375" style="312" customWidth="1"/>
    <col min="9747" max="9754" width="10.77734375" style="312" customWidth="1"/>
    <col min="9755" max="9994" width="8.88671875" style="312"/>
    <col min="9995" max="9997" width="8.88671875" style="312" customWidth="1"/>
    <col min="9998" max="9998" width="14.21875" style="312" customWidth="1"/>
    <col min="9999" max="10001" width="12.77734375" style="312" customWidth="1"/>
    <col min="10002" max="10002" width="13.109375" style="312" customWidth="1"/>
    <col min="10003" max="10010" width="10.77734375" style="312" customWidth="1"/>
    <col min="10011" max="10250" width="8.88671875" style="312"/>
    <col min="10251" max="10253" width="8.88671875" style="312" customWidth="1"/>
    <col min="10254" max="10254" width="14.21875" style="312" customWidth="1"/>
    <col min="10255" max="10257" width="12.77734375" style="312" customWidth="1"/>
    <col min="10258" max="10258" width="13.109375" style="312" customWidth="1"/>
    <col min="10259" max="10266" width="10.77734375" style="312" customWidth="1"/>
    <col min="10267" max="10506" width="8.88671875" style="312"/>
    <col min="10507" max="10509" width="8.88671875" style="312" customWidth="1"/>
    <col min="10510" max="10510" width="14.21875" style="312" customWidth="1"/>
    <col min="10511" max="10513" width="12.77734375" style="312" customWidth="1"/>
    <col min="10514" max="10514" width="13.109375" style="312" customWidth="1"/>
    <col min="10515" max="10522" width="10.77734375" style="312" customWidth="1"/>
    <col min="10523" max="10762" width="8.88671875" style="312"/>
    <col min="10763" max="10765" width="8.88671875" style="312" customWidth="1"/>
    <col min="10766" max="10766" width="14.21875" style="312" customWidth="1"/>
    <col min="10767" max="10769" width="12.77734375" style="312" customWidth="1"/>
    <col min="10770" max="10770" width="13.109375" style="312" customWidth="1"/>
    <col min="10771" max="10778" width="10.77734375" style="312" customWidth="1"/>
    <col min="10779" max="11018" width="8.88671875" style="312"/>
    <col min="11019" max="11021" width="8.88671875" style="312" customWidth="1"/>
    <col min="11022" max="11022" width="14.21875" style="312" customWidth="1"/>
    <col min="11023" max="11025" width="12.77734375" style="312" customWidth="1"/>
    <col min="11026" max="11026" width="13.109375" style="312" customWidth="1"/>
    <col min="11027" max="11034" width="10.77734375" style="312" customWidth="1"/>
    <col min="11035" max="11274" width="8.88671875" style="312"/>
    <col min="11275" max="11277" width="8.88671875" style="312" customWidth="1"/>
    <col min="11278" max="11278" width="14.21875" style="312" customWidth="1"/>
    <col min="11279" max="11281" width="12.77734375" style="312" customWidth="1"/>
    <col min="11282" max="11282" width="13.109375" style="312" customWidth="1"/>
    <col min="11283" max="11290" width="10.77734375" style="312" customWidth="1"/>
    <col min="11291" max="11530" width="8.88671875" style="312"/>
    <col min="11531" max="11533" width="8.88671875" style="312" customWidth="1"/>
    <col min="11534" max="11534" width="14.21875" style="312" customWidth="1"/>
    <col min="11535" max="11537" width="12.77734375" style="312" customWidth="1"/>
    <col min="11538" max="11538" width="13.109375" style="312" customWidth="1"/>
    <col min="11539" max="11546" width="10.77734375" style="312" customWidth="1"/>
    <col min="11547" max="11786" width="8.88671875" style="312"/>
    <col min="11787" max="11789" width="8.88671875" style="312" customWidth="1"/>
    <col min="11790" max="11790" width="14.21875" style="312" customWidth="1"/>
    <col min="11791" max="11793" width="12.77734375" style="312" customWidth="1"/>
    <col min="11794" max="11794" width="13.109375" style="312" customWidth="1"/>
    <col min="11795" max="11802" width="10.77734375" style="312" customWidth="1"/>
    <col min="11803" max="12042" width="8.88671875" style="312"/>
    <col min="12043" max="12045" width="8.88671875" style="312" customWidth="1"/>
    <col min="12046" max="12046" width="14.21875" style="312" customWidth="1"/>
    <col min="12047" max="12049" width="12.77734375" style="312" customWidth="1"/>
    <col min="12050" max="12050" width="13.109375" style="312" customWidth="1"/>
    <col min="12051" max="12058" width="10.77734375" style="312" customWidth="1"/>
    <col min="12059" max="12298" width="8.88671875" style="312"/>
    <col min="12299" max="12301" width="8.88671875" style="312" customWidth="1"/>
    <col min="12302" max="12302" width="14.21875" style="312" customWidth="1"/>
    <col min="12303" max="12305" width="12.77734375" style="312" customWidth="1"/>
    <col min="12306" max="12306" width="13.109375" style="312" customWidth="1"/>
    <col min="12307" max="12314" width="10.77734375" style="312" customWidth="1"/>
    <col min="12315" max="12554" width="8.88671875" style="312"/>
    <col min="12555" max="12557" width="8.88671875" style="312" customWidth="1"/>
    <col min="12558" max="12558" width="14.21875" style="312" customWidth="1"/>
    <col min="12559" max="12561" width="12.77734375" style="312" customWidth="1"/>
    <col min="12562" max="12562" width="13.109375" style="312" customWidth="1"/>
    <col min="12563" max="12570" width="10.77734375" style="312" customWidth="1"/>
    <col min="12571" max="12810" width="8.88671875" style="312"/>
    <col min="12811" max="12813" width="8.88671875" style="312" customWidth="1"/>
    <col min="12814" max="12814" width="14.21875" style="312" customWidth="1"/>
    <col min="12815" max="12817" width="12.77734375" style="312" customWidth="1"/>
    <col min="12818" max="12818" width="13.109375" style="312" customWidth="1"/>
    <col min="12819" max="12826" width="10.77734375" style="312" customWidth="1"/>
    <col min="12827" max="13066" width="8.88671875" style="312"/>
    <col min="13067" max="13069" width="8.88671875" style="312" customWidth="1"/>
    <col min="13070" max="13070" width="14.21875" style="312" customWidth="1"/>
    <col min="13071" max="13073" width="12.77734375" style="312" customWidth="1"/>
    <col min="13074" max="13074" width="13.109375" style="312" customWidth="1"/>
    <col min="13075" max="13082" width="10.77734375" style="312" customWidth="1"/>
    <col min="13083" max="13322" width="8.88671875" style="312"/>
    <col min="13323" max="13325" width="8.88671875" style="312" customWidth="1"/>
    <col min="13326" max="13326" width="14.21875" style="312" customWidth="1"/>
    <col min="13327" max="13329" width="12.77734375" style="312" customWidth="1"/>
    <col min="13330" max="13330" width="13.109375" style="312" customWidth="1"/>
    <col min="13331" max="13338" width="10.77734375" style="312" customWidth="1"/>
    <col min="13339" max="13578" width="8.88671875" style="312"/>
    <col min="13579" max="13581" width="8.88671875" style="312" customWidth="1"/>
    <col min="13582" max="13582" width="14.21875" style="312" customWidth="1"/>
    <col min="13583" max="13585" width="12.77734375" style="312" customWidth="1"/>
    <col min="13586" max="13586" width="13.109375" style="312" customWidth="1"/>
    <col min="13587" max="13594" width="10.77734375" style="312" customWidth="1"/>
    <col min="13595" max="13834" width="8.88671875" style="312"/>
    <col min="13835" max="13837" width="8.88671875" style="312" customWidth="1"/>
    <col min="13838" max="13838" width="14.21875" style="312" customWidth="1"/>
    <col min="13839" max="13841" width="12.77734375" style="312" customWidth="1"/>
    <col min="13842" max="13842" width="13.109375" style="312" customWidth="1"/>
    <col min="13843" max="13850" width="10.77734375" style="312" customWidth="1"/>
    <col min="13851" max="14090" width="8.88671875" style="312"/>
    <col min="14091" max="14093" width="8.88671875" style="312" customWidth="1"/>
    <col min="14094" max="14094" width="14.21875" style="312" customWidth="1"/>
    <col min="14095" max="14097" width="12.77734375" style="312" customWidth="1"/>
    <col min="14098" max="14098" width="13.109375" style="312" customWidth="1"/>
    <col min="14099" max="14106" width="10.77734375" style="312" customWidth="1"/>
    <col min="14107" max="14346" width="8.88671875" style="312"/>
    <col min="14347" max="14349" width="8.88671875" style="312" customWidth="1"/>
    <col min="14350" max="14350" width="14.21875" style="312" customWidth="1"/>
    <col min="14351" max="14353" width="12.77734375" style="312" customWidth="1"/>
    <col min="14354" max="14354" width="13.109375" style="312" customWidth="1"/>
    <col min="14355" max="14362" width="10.77734375" style="312" customWidth="1"/>
    <col min="14363" max="14602" width="8.88671875" style="312"/>
    <col min="14603" max="14605" width="8.88671875" style="312" customWidth="1"/>
    <col min="14606" max="14606" width="14.21875" style="312" customWidth="1"/>
    <col min="14607" max="14609" width="12.77734375" style="312" customWidth="1"/>
    <col min="14610" max="14610" width="13.109375" style="312" customWidth="1"/>
    <col min="14611" max="14618" width="10.77734375" style="312" customWidth="1"/>
    <col min="14619" max="14858" width="8.88671875" style="312"/>
    <col min="14859" max="14861" width="8.88671875" style="312" customWidth="1"/>
    <col min="14862" max="14862" width="14.21875" style="312" customWidth="1"/>
    <col min="14863" max="14865" width="12.77734375" style="312" customWidth="1"/>
    <col min="14866" max="14866" width="13.109375" style="312" customWidth="1"/>
    <col min="14867" max="14874" width="10.77734375" style="312" customWidth="1"/>
    <col min="14875" max="15114" width="8.88671875" style="312"/>
    <col min="15115" max="15117" width="8.88671875" style="312" customWidth="1"/>
    <col min="15118" max="15118" width="14.21875" style="312" customWidth="1"/>
    <col min="15119" max="15121" width="12.77734375" style="312" customWidth="1"/>
    <col min="15122" max="15122" width="13.109375" style="312" customWidth="1"/>
    <col min="15123" max="15130" width="10.77734375" style="312" customWidth="1"/>
    <col min="15131" max="15370" width="8.88671875" style="312"/>
    <col min="15371" max="15373" width="8.88671875" style="312" customWidth="1"/>
    <col min="15374" max="15374" width="14.21875" style="312" customWidth="1"/>
    <col min="15375" max="15377" width="12.77734375" style="312" customWidth="1"/>
    <col min="15378" max="15378" width="13.109375" style="312" customWidth="1"/>
    <col min="15379" max="15386" width="10.77734375" style="312" customWidth="1"/>
    <col min="15387" max="15626" width="8.88671875" style="312"/>
    <col min="15627" max="15629" width="8.88671875" style="312" customWidth="1"/>
    <col min="15630" max="15630" width="14.21875" style="312" customWidth="1"/>
    <col min="15631" max="15633" width="12.77734375" style="312" customWidth="1"/>
    <col min="15634" max="15634" width="13.109375" style="312" customWidth="1"/>
    <col min="15635" max="15642" width="10.77734375" style="312" customWidth="1"/>
    <col min="15643" max="15882" width="8.88671875" style="312"/>
    <col min="15883" max="15885" width="8.88671875" style="312" customWidth="1"/>
    <col min="15886" max="15886" width="14.21875" style="312" customWidth="1"/>
    <col min="15887" max="15889" width="12.77734375" style="312" customWidth="1"/>
    <col min="15890" max="15890" width="13.109375" style="312" customWidth="1"/>
    <col min="15891" max="15898" width="10.77734375" style="312" customWidth="1"/>
    <col min="15899" max="16138" width="8.88671875" style="312"/>
    <col min="16139" max="16141" width="8.88671875" style="312" customWidth="1"/>
    <col min="16142" max="16142" width="14.21875" style="312" customWidth="1"/>
    <col min="16143" max="16145" width="12.77734375" style="312" customWidth="1"/>
    <col min="16146" max="16146" width="13.109375" style="312" customWidth="1"/>
    <col min="16147" max="16154" width="10.77734375" style="312" customWidth="1"/>
    <col min="16155" max="16384" width="8.88671875" style="312"/>
  </cols>
  <sheetData>
    <row r="1" spans="1:30" s="1709" customFormat="1" ht="36" customHeight="1">
      <c r="A1" s="2629" t="s">
        <v>152</v>
      </c>
      <c r="B1" s="2629"/>
      <c r="C1" s="2629"/>
      <c r="D1" s="2629"/>
      <c r="E1" s="2629"/>
      <c r="F1" s="2629"/>
      <c r="G1" s="2629"/>
      <c r="H1" s="2629"/>
      <c r="I1" s="2629"/>
      <c r="J1" s="2629"/>
      <c r="K1" s="2629"/>
      <c r="L1" s="2629"/>
      <c r="M1" s="2629"/>
      <c r="N1" s="2629"/>
      <c r="O1" s="2629"/>
      <c r="P1" s="2629"/>
      <c r="Q1" s="2629"/>
      <c r="R1" s="1708"/>
      <c r="S1" s="1708"/>
      <c r="T1" s="1708"/>
      <c r="U1" s="1708"/>
      <c r="V1" s="1708"/>
      <c r="W1" s="1708"/>
      <c r="X1" s="1708"/>
      <c r="Y1" s="1708"/>
      <c r="Z1" s="1708"/>
      <c r="AA1" s="1708"/>
    </row>
    <row r="2" spans="1:30" ht="12" customHeight="1" thickBot="1">
      <c r="A2" s="513"/>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row>
    <row r="3" spans="1:30" s="515" customFormat="1" ht="17.25" customHeight="1">
      <c r="A3" s="2638"/>
      <c r="B3" s="2639"/>
      <c r="C3" s="2647">
        <v>2017</v>
      </c>
      <c r="D3" s="2648"/>
      <c r="E3" s="2648"/>
      <c r="F3" s="2648"/>
      <c r="G3" s="2648"/>
      <c r="H3" s="2648"/>
      <c r="I3" s="2648"/>
      <c r="J3" s="2648"/>
      <c r="K3" s="2648"/>
      <c r="L3" s="2649"/>
      <c r="M3" s="2647">
        <v>2016</v>
      </c>
      <c r="N3" s="2648"/>
      <c r="O3" s="2648"/>
      <c r="P3" s="2648"/>
      <c r="Q3" s="2649"/>
      <c r="W3" s="2636">
        <v>2011</v>
      </c>
      <c r="X3" s="2636"/>
      <c r="Y3" s="2636"/>
      <c r="Z3" s="2636"/>
      <c r="AA3" s="2637"/>
    </row>
    <row r="4" spans="1:30" ht="17.25" customHeight="1" thickBot="1">
      <c r="A4" s="2638"/>
      <c r="B4" s="2639"/>
      <c r="C4" s="2640" t="s">
        <v>3</v>
      </c>
      <c r="D4" s="2641"/>
      <c r="E4" s="2641"/>
      <c r="F4" s="2641"/>
      <c r="G4" s="2707"/>
      <c r="H4" s="2640" t="s">
        <v>4</v>
      </c>
      <c r="I4" s="2641"/>
      <c r="J4" s="2641"/>
      <c r="K4" s="2641"/>
      <c r="L4" s="2707"/>
      <c r="M4" s="2640" t="s">
        <v>1</v>
      </c>
      <c r="N4" s="2641"/>
      <c r="O4" s="2641"/>
      <c r="P4" s="2641"/>
      <c r="Q4" s="2707"/>
      <c r="W4" s="2642" t="s">
        <v>1</v>
      </c>
      <c r="X4" s="2643"/>
      <c r="Y4" s="2643"/>
      <c r="Z4" s="2643"/>
      <c r="AA4" s="2644"/>
    </row>
    <row r="5" spans="1:30" ht="72" customHeight="1" thickBot="1">
      <c r="A5" s="2645" t="s">
        <v>172</v>
      </c>
      <c r="B5" s="2646"/>
      <c r="C5" s="1710" t="s">
        <v>882</v>
      </c>
      <c r="D5" s="1711" t="s">
        <v>881</v>
      </c>
      <c r="E5" s="1712" t="s">
        <v>145</v>
      </c>
      <c r="F5" s="1713" t="s">
        <v>146</v>
      </c>
      <c r="G5" s="1714" t="s">
        <v>147</v>
      </c>
      <c r="H5" s="1710" t="s">
        <v>882</v>
      </c>
      <c r="I5" s="1711" t="s">
        <v>881</v>
      </c>
      <c r="J5" s="1712" t="s">
        <v>145</v>
      </c>
      <c r="K5" s="1713" t="s">
        <v>146</v>
      </c>
      <c r="L5" s="1714" t="s">
        <v>147</v>
      </c>
      <c r="M5" s="1710" t="s">
        <v>882</v>
      </c>
      <c r="N5" s="1711" t="s">
        <v>881</v>
      </c>
      <c r="O5" s="1712" t="s">
        <v>145</v>
      </c>
      <c r="P5" s="1713" t="s">
        <v>146</v>
      </c>
      <c r="Q5" s="1714" t="s">
        <v>147</v>
      </c>
      <c r="W5" s="772" t="s">
        <v>144</v>
      </c>
      <c r="X5" s="773" t="s">
        <v>607</v>
      </c>
      <c r="Y5" s="772" t="s">
        <v>145</v>
      </c>
      <c r="Z5" s="773" t="s">
        <v>146</v>
      </c>
      <c r="AA5" s="774" t="s">
        <v>147</v>
      </c>
    </row>
    <row r="6" spans="1:30" ht="17.25" customHeight="1">
      <c r="A6" s="775" t="s">
        <v>142</v>
      </c>
      <c r="B6" s="775"/>
      <c r="C6" s="776"/>
      <c r="D6" s="749"/>
      <c r="E6" s="777"/>
      <c r="F6" s="749"/>
      <c r="G6" s="778"/>
      <c r="H6" s="776"/>
      <c r="I6" s="749"/>
      <c r="J6" s="777"/>
      <c r="K6" s="749"/>
      <c r="L6" s="778"/>
      <c r="M6" s="776"/>
      <c r="N6" s="749"/>
      <c r="O6" s="777"/>
      <c r="P6" s="749"/>
      <c r="Q6" s="778"/>
      <c r="W6" s="779"/>
      <c r="X6" s="780"/>
      <c r="Y6" s="779"/>
      <c r="Z6" s="780"/>
      <c r="AA6" s="781"/>
    </row>
    <row r="7" spans="1:30" ht="17.25" customHeight="1">
      <c r="A7" s="782"/>
      <c r="B7" s="783" t="s">
        <v>148</v>
      </c>
      <c r="C7" s="1254">
        <v>21640</v>
      </c>
      <c r="D7" s="1264">
        <v>0</v>
      </c>
      <c r="E7" s="1264">
        <v>0</v>
      </c>
      <c r="F7" s="1264">
        <v>1805</v>
      </c>
      <c r="G7" s="1256">
        <v>0</v>
      </c>
      <c r="H7" s="1254">
        <v>21093</v>
      </c>
      <c r="I7" s="1264">
        <v>0</v>
      </c>
      <c r="J7" s="1264">
        <v>0</v>
      </c>
      <c r="K7" s="1264">
        <v>3749</v>
      </c>
      <c r="L7" s="1256">
        <v>0</v>
      </c>
      <c r="M7" s="1254">
        <v>18709</v>
      </c>
      <c r="N7" s="1264">
        <v>0</v>
      </c>
      <c r="O7" s="1264">
        <v>0</v>
      </c>
      <c r="P7" s="1264">
        <v>3134</v>
      </c>
      <c r="Q7" s="1256">
        <v>0</v>
      </c>
      <c r="W7" s="784">
        <v>8318</v>
      </c>
      <c r="X7" s="785">
        <v>0</v>
      </c>
      <c r="Y7" s="785">
        <v>0</v>
      </c>
      <c r="Z7" s="785">
        <v>1272</v>
      </c>
      <c r="AA7" s="785">
        <v>0</v>
      </c>
      <c r="AB7" s="308"/>
      <c r="AC7" s="308"/>
      <c r="AD7" s="308"/>
    </row>
    <row r="8" spans="1:30" ht="17.25" customHeight="1">
      <c r="A8" s="786"/>
      <c r="B8" s="787" t="s">
        <v>173</v>
      </c>
      <c r="C8" s="1281">
        <v>1389</v>
      </c>
      <c r="D8" s="1282">
        <v>9</v>
      </c>
      <c r="E8" s="1282">
        <v>13</v>
      </c>
      <c r="F8" s="1282">
        <v>0</v>
      </c>
      <c r="G8" s="1257">
        <v>0</v>
      </c>
      <c r="H8" s="1281">
        <v>1389</v>
      </c>
      <c r="I8" s="1282">
        <v>8</v>
      </c>
      <c r="J8" s="1282">
        <v>12</v>
      </c>
      <c r="K8" s="1282">
        <v>461</v>
      </c>
      <c r="L8" s="1257">
        <v>0</v>
      </c>
      <c r="M8" s="1281">
        <v>1389</v>
      </c>
      <c r="N8" s="1282">
        <v>8</v>
      </c>
      <c r="O8" s="1282">
        <v>11</v>
      </c>
      <c r="P8" s="1282">
        <v>0</v>
      </c>
      <c r="Q8" s="1257">
        <v>0</v>
      </c>
      <c r="W8" s="789">
        <v>1360</v>
      </c>
      <c r="X8" s="788">
        <v>8</v>
      </c>
      <c r="Y8" s="788">
        <v>65</v>
      </c>
      <c r="Z8" s="788">
        <v>0</v>
      </c>
      <c r="AA8" s="788">
        <v>0</v>
      </c>
      <c r="AB8" s="308"/>
      <c r="AC8" s="308"/>
      <c r="AD8" s="308"/>
    </row>
    <row r="9" spans="1:30" ht="17.25" customHeight="1">
      <c r="A9" s="762" t="s">
        <v>5</v>
      </c>
      <c r="B9" s="790"/>
      <c r="C9" s="1283">
        <v>23029</v>
      </c>
      <c r="D9" s="1271">
        <v>9</v>
      </c>
      <c r="E9" s="1284">
        <v>13</v>
      </c>
      <c r="F9" s="1271">
        <v>1805</v>
      </c>
      <c r="G9" s="1285">
        <v>0</v>
      </c>
      <c r="H9" s="1283">
        <v>22482</v>
      </c>
      <c r="I9" s="1271">
        <v>8</v>
      </c>
      <c r="J9" s="1284">
        <v>12</v>
      </c>
      <c r="K9" s="1271">
        <v>4210</v>
      </c>
      <c r="L9" s="1285">
        <v>0</v>
      </c>
      <c r="M9" s="1283">
        <v>20098</v>
      </c>
      <c r="N9" s="1271">
        <v>8</v>
      </c>
      <c r="O9" s="1284">
        <v>11</v>
      </c>
      <c r="P9" s="1271">
        <v>3134</v>
      </c>
      <c r="Q9" s="1285">
        <v>0</v>
      </c>
      <c r="W9" s="791">
        <f>SUM(W7:W8)</f>
        <v>9678</v>
      </c>
      <c r="X9" s="763">
        <f t="shared" ref="X9:AA9" si="0">SUM(X7:X8)</f>
        <v>8</v>
      </c>
      <c r="Y9" s="791">
        <f t="shared" si="0"/>
        <v>65</v>
      </c>
      <c r="Z9" s="763">
        <f t="shared" si="0"/>
        <v>1272</v>
      </c>
      <c r="AA9" s="792">
        <f t="shared" si="0"/>
        <v>0</v>
      </c>
      <c r="AB9" s="308"/>
      <c r="AC9" s="308"/>
      <c r="AD9" s="308"/>
    </row>
    <row r="10" spans="1:30" ht="17.25" customHeight="1">
      <c r="A10" s="793"/>
      <c r="B10" s="794"/>
      <c r="C10" s="1286"/>
      <c r="D10" s="1287"/>
      <c r="E10" s="1288"/>
      <c r="F10" s="1287"/>
      <c r="G10" s="1289"/>
      <c r="H10" s="1286"/>
      <c r="I10" s="1287"/>
      <c r="J10" s="1288"/>
      <c r="K10" s="1287"/>
      <c r="L10" s="1289"/>
      <c r="M10" s="1286"/>
      <c r="N10" s="1287"/>
      <c r="O10" s="1288"/>
      <c r="P10" s="1287"/>
      <c r="Q10" s="1289"/>
      <c r="W10" s="791"/>
      <c r="X10" s="763"/>
      <c r="Y10" s="791"/>
      <c r="Z10" s="763"/>
      <c r="AA10" s="792"/>
      <c r="AB10" s="308"/>
      <c r="AC10" s="308"/>
      <c r="AD10" s="308"/>
    </row>
    <row r="11" spans="1:30" ht="17.25" customHeight="1">
      <c r="A11" s="775" t="s">
        <v>149</v>
      </c>
      <c r="B11" s="775"/>
      <c r="C11" s="1290"/>
      <c r="D11" s="1291"/>
      <c r="E11" s="1292"/>
      <c r="F11" s="1291"/>
      <c r="G11" s="1293"/>
      <c r="H11" s="1290"/>
      <c r="I11" s="1291"/>
      <c r="J11" s="1292"/>
      <c r="K11" s="1291"/>
      <c r="L11" s="1293"/>
      <c r="M11" s="1290"/>
      <c r="N11" s="1291"/>
      <c r="O11" s="1292"/>
      <c r="P11" s="1291"/>
      <c r="Q11" s="1293"/>
      <c r="W11" s="798" t="s">
        <v>144</v>
      </c>
      <c r="X11" s="799" t="s">
        <v>607</v>
      </c>
      <c r="Y11" s="798" t="s">
        <v>145</v>
      </c>
      <c r="Z11" s="799" t="s">
        <v>146</v>
      </c>
      <c r="AA11" s="800" t="s">
        <v>147</v>
      </c>
      <c r="AB11" s="308"/>
      <c r="AC11" s="308"/>
      <c r="AD11" s="308"/>
    </row>
    <row r="12" spans="1:30" ht="17.25" customHeight="1" thickBot="1">
      <c r="A12" s="1833"/>
      <c r="B12" s="1832" t="s">
        <v>148</v>
      </c>
      <c r="C12" s="1294">
        <v>5844</v>
      </c>
      <c r="D12" s="1295">
        <v>0</v>
      </c>
      <c r="E12" s="1295">
        <v>0</v>
      </c>
      <c r="F12" s="1295">
        <v>118</v>
      </c>
      <c r="G12" s="1296">
        <v>151</v>
      </c>
      <c r="H12" s="1294">
        <v>5850</v>
      </c>
      <c r="I12" s="1295">
        <v>0</v>
      </c>
      <c r="J12" s="1295">
        <v>0</v>
      </c>
      <c r="K12" s="1295">
        <v>383</v>
      </c>
      <c r="L12" s="1296">
        <v>282</v>
      </c>
      <c r="M12" s="1294">
        <v>5631</v>
      </c>
      <c r="N12" s="1295">
        <v>0</v>
      </c>
      <c r="O12" s="1295">
        <v>0</v>
      </c>
      <c r="P12" s="1295">
        <v>1389</v>
      </c>
      <c r="Q12" s="1296">
        <v>323</v>
      </c>
      <c r="W12" s="792">
        <v>219</v>
      </c>
      <c r="X12" s="763">
        <v>0</v>
      </c>
      <c r="Y12" s="763">
        <v>0</v>
      </c>
      <c r="Z12" s="763">
        <v>0</v>
      </c>
      <c r="AA12" s="763">
        <v>8</v>
      </c>
      <c r="AB12" s="308"/>
      <c r="AC12" s="308"/>
      <c r="AD12" s="308"/>
    </row>
    <row r="13" spans="1:30" ht="17.25" customHeight="1" thickBot="1"/>
    <row r="14" spans="1:30" ht="17.25" customHeight="1">
      <c r="C14" s="2647">
        <v>2016</v>
      </c>
      <c r="D14" s="2648"/>
      <c r="E14" s="2648"/>
      <c r="F14" s="2648"/>
      <c r="G14" s="2648"/>
      <c r="H14" s="2648"/>
      <c r="I14" s="2648"/>
      <c r="J14" s="2648"/>
      <c r="K14" s="2648"/>
      <c r="L14" s="2648"/>
      <c r="M14" s="2648"/>
      <c r="N14" s="2648"/>
      <c r="O14" s="2648"/>
      <c r="P14" s="2648"/>
      <c r="Q14" s="2649"/>
    </row>
    <row r="15" spans="1:30" ht="17.25" customHeight="1" thickBot="1">
      <c r="A15" s="2638"/>
      <c r="B15" s="2639"/>
      <c r="C15" s="2640" t="s">
        <v>2</v>
      </c>
      <c r="D15" s="2641"/>
      <c r="E15" s="2641"/>
      <c r="F15" s="2641"/>
      <c r="G15" s="2707"/>
      <c r="H15" s="2708" t="s">
        <v>3</v>
      </c>
      <c r="I15" s="2709"/>
      <c r="J15" s="2709"/>
      <c r="K15" s="2709"/>
      <c r="L15" s="2710"/>
      <c r="M15" s="2708" t="s">
        <v>4</v>
      </c>
      <c r="N15" s="2709"/>
      <c r="O15" s="2709"/>
      <c r="P15" s="2709"/>
      <c r="Q15" s="2710"/>
    </row>
    <row r="16" spans="1:30" ht="72" customHeight="1" thickBot="1">
      <c r="A16" s="2645" t="s">
        <v>172</v>
      </c>
      <c r="B16" s="2646"/>
      <c r="C16" s="1710" t="s">
        <v>882</v>
      </c>
      <c r="D16" s="1711" t="s">
        <v>881</v>
      </c>
      <c r="E16" s="1712" t="s">
        <v>145</v>
      </c>
      <c r="F16" s="1713" t="s">
        <v>146</v>
      </c>
      <c r="G16" s="1714" t="s">
        <v>147</v>
      </c>
      <c r="H16" s="1710" t="s">
        <v>882</v>
      </c>
      <c r="I16" s="1711" t="s">
        <v>881</v>
      </c>
      <c r="J16" s="1712" t="s">
        <v>145</v>
      </c>
      <c r="K16" s="1713" t="s">
        <v>146</v>
      </c>
      <c r="L16" s="1714" t="s">
        <v>147</v>
      </c>
      <c r="M16" s="1710" t="s">
        <v>882</v>
      </c>
      <c r="N16" s="1711" t="s">
        <v>881</v>
      </c>
      <c r="O16" s="1712" t="s">
        <v>145</v>
      </c>
      <c r="P16" s="1713" t="s">
        <v>146</v>
      </c>
      <c r="Q16" s="1714" t="s">
        <v>147</v>
      </c>
    </row>
    <row r="17" spans="1:17" ht="17.25" customHeight="1">
      <c r="A17" s="775" t="s">
        <v>142</v>
      </c>
      <c r="B17" s="775"/>
      <c r="C17" s="776"/>
      <c r="D17" s="749"/>
      <c r="E17" s="777"/>
      <c r="F17" s="749"/>
      <c r="G17" s="778"/>
      <c r="H17" s="795"/>
      <c r="I17" s="796"/>
      <c r="J17" s="797"/>
      <c r="K17" s="796"/>
      <c r="L17" s="801"/>
      <c r="M17" s="795"/>
      <c r="N17" s="796"/>
      <c r="O17" s="797"/>
      <c r="P17" s="796"/>
      <c r="Q17" s="801"/>
    </row>
    <row r="18" spans="1:17" ht="17.25" customHeight="1">
      <c r="A18" s="782"/>
      <c r="B18" s="783" t="s">
        <v>148</v>
      </c>
      <c r="C18" s="1254">
        <v>17123</v>
      </c>
      <c r="D18" s="1264">
        <v>0</v>
      </c>
      <c r="E18" s="1264">
        <v>0</v>
      </c>
      <c r="F18" s="1264">
        <v>1134</v>
      </c>
      <c r="G18" s="1256">
        <v>0</v>
      </c>
      <c r="H18" s="1254">
        <v>17903</v>
      </c>
      <c r="I18" s="1264">
        <v>0</v>
      </c>
      <c r="J18" s="1264">
        <v>0</v>
      </c>
      <c r="K18" s="1264">
        <v>2623</v>
      </c>
      <c r="L18" s="1256">
        <v>0</v>
      </c>
      <c r="M18" s="1254">
        <v>16535</v>
      </c>
      <c r="N18" s="1264">
        <v>0</v>
      </c>
      <c r="O18" s="1264">
        <v>0</v>
      </c>
      <c r="P18" s="1264">
        <v>1650</v>
      </c>
      <c r="Q18" s="1256">
        <v>0</v>
      </c>
    </row>
    <row r="19" spans="1:17" ht="17.25" customHeight="1">
      <c r="A19" s="786"/>
      <c r="B19" s="787" t="s">
        <v>173</v>
      </c>
      <c r="C19" s="1281">
        <v>1389</v>
      </c>
      <c r="D19" s="1282">
        <v>8</v>
      </c>
      <c r="E19" s="1282">
        <v>12</v>
      </c>
      <c r="F19" s="1282">
        <v>0</v>
      </c>
      <c r="G19" s="1257">
        <v>0</v>
      </c>
      <c r="H19" s="1281">
        <v>1389</v>
      </c>
      <c r="I19" s="1282">
        <v>9</v>
      </c>
      <c r="J19" s="1282">
        <v>14</v>
      </c>
      <c r="K19" s="1282">
        <v>0</v>
      </c>
      <c r="L19" s="1257">
        <v>0</v>
      </c>
      <c r="M19" s="1281">
        <v>1389</v>
      </c>
      <c r="N19" s="1282">
        <v>8</v>
      </c>
      <c r="O19" s="1282">
        <v>13</v>
      </c>
      <c r="P19" s="1282">
        <v>0</v>
      </c>
      <c r="Q19" s="1257">
        <v>0</v>
      </c>
    </row>
    <row r="20" spans="1:17" ht="17.25" customHeight="1">
      <c r="A20" s="762" t="s">
        <v>5</v>
      </c>
      <c r="B20" s="790"/>
      <c r="C20" s="1283">
        <v>18512</v>
      </c>
      <c r="D20" s="1271">
        <v>8</v>
      </c>
      <c r="E20" s="1284">
        <v>12</v>
      </c>
      <c r="F20" s="1271">
        <v>1134</v>
      </c>
      <c r="G20" s="1285">
        <v>0</v>
      </c>
      <c r="H20" s="1283">
        <v>19292</v>
      </c>
      <c r="I20" s="1271">
        <v>9</v>
      </c>
      <c r="J20" s="1284">
        <v>14</v>
      </c>
      <c r="K20" s="1271">
        <v>2623</v>
      </c>
      <c r="L20" s="1285">
        <v>0</v>
      </c>
      <c r="M20" s="1283">
        <v>17924</v>
      </c>
      <c r="N20" s="1271">
        <v>8</v>
      </c>
      <c r="O20" s="1284">
        <v>13</v>
      </c>
      <c r="P20" s="1271">
        <v>1650</v>
      </c>
      <c r="Q20" s="1285">
        <v>0</v>
      </c>
    </row>
    <row r="21" spans="1:17" ht="17.25" customHeight="1">
      <c r="A21" s="793"/>
      <c r="B21" s="794"/>
      <c r="C21" s="1286"/>
      <c r="D21" s="1287"/>
      <c r="E21" s="1288"/>
      <c r="F21" s="1287"/>
      <c r="G21" s="1289"/>
      <c r="H21" s="1286"/>
      <c r="I21" s="1287"/>
      <c r="J21" s="1288"/>
      <c r="K21" s="1287"/>
      <c r="L21" s="1289"/>
      <c r="M21" s="1286"/>
      <c r="N21" s="1287"/>
      <c r="O21" s="1288"/>
      <c r="P21" s="1287"/>
      <c r="Q21" s="1289"/>
    </row>
    <row r="22" spans="1:17" ht="17.25" customHeight="1">
      <c r="A22" s="775" t="s">
        <v>149</v>
      </c>
      <c r="B22" s="775"/>
      <c r="C22" s="1290"/>
      <c r="D22" s="1291"/>
      <c r="E22" s="1292"/>
      <c r="F22" s="1291"/>
      <c r="G22" s="1293"/>
      <c r="H22" s="1290"/>
      <c r="I22" s="1291"/>
      <c r="J22" s="1292"/>
      <c r="K22" s="1291"/>
      <c r="L22" s="1293"/>
      <c r="M22" s="1290"/>
      <c r="N22" s="1291"/>
      <c r="O22" s="1292"/>
      <c r="P22" s="1291"/>
      <c r="Q22" s="1293"/>
    </row>
    <row r="23" spans="1:17" ht="17.25" customHeight="1" thickBot="1">
      <c r="A23" s="1833"/>
      <c r="B23" s="1832" t="s">
        <v>148</v>
      </c>
      <c r="C23" s="1294">
        <v>4324</v>
      </c>
      <c r="D23" s="1295">
        <v>0</v>
      </c>
      <c r="E23" s="1295">
        <v>0</v>
      </c>
      <c r="F23" s="1295">
        <v>513</v>
      </c>
      <c r="G23" s="1296">
        <v>1045</v>
      </c>
      <c r="H23" s="1294">
        <v>4051</v>
      </c>
      <c r="I23" s="1295">
        <v>0</v>
      </c>
      <c r="J23" s="1295">
        <v>0</v>
      </c>
      <c r="K23" s="1295">
        <v>360</v>
      </c>
      <c r="L23" s="1296">
        <v>570</v>
      </c>
      <c r="M23" s="1294">
        <v>3814</v>
      </c>
      <c r="N23" s="1295">
        <v>0</v>
      </c>
      <c r="O23" s="1295">
        <v>0</v>
      </c>
      <c r="P23" s="1295">
        <v>359</v>
      </c>
      <c r="Q23" s="1296">
        <v>407</v>
      </c>
    </row>
    <row r="24" spans="1:17" ht="17.25" customHeight="1"/>
    <row r="25" spans="1:17" ht="17.25" customHeight="1">
      <c r="A25" s="2706" t="s">
        <v>776</v>
      </c>
      <c r="B25" s="2706"/>
      <c r="C25" s="2706"/>
      <c r="D25" s="2706"/>
      <c r="E25" s="2706"/>
      <c r="F25" s="2706"/>
      <c r="G25" s="2706"/>
      <c r="H25" s="2706"/>
      <c r="I25" s="2706"/>
      <c r="J25" s="2706"/>
      <c r="K25" s="2706"/>
      <c r="L25" s="2706"/>
      <c r="M25" s="2706"/>
      <c r="N25" s="2706"/>
      <c r="O25" s="2706"/>
      <c r="P25" s="2706"/>
      <c r="Q25" s="2706"/>
    </row>
    <row r="26" spans="1:17" ht="17.25" customHeight="1">
      <c r="A26" s="1904" t="s">
        <v>883</v>
      </c>
      <c r="B26" s="1904"/>
      <c r="C26" s="1904"/>
      <c r="D26" s="1904"/>
      <c r="E26" s="1904"/>
      <c r="F26" s="1904"/>
      <c r="G26" s="1904"/>
      <c r="H26" s="1904"/>
      <c r="I26" s="1904"/>
      <c r="J26" s="1904"/>
      <c r="K26" s="1904"/>
      <c r="L26" s="1904"/>
      <c r="M26" s="1904"/>
      <c r="N26" s="1904"/>
      <c r="O26" s="1904"/>
      <c r="P26" s="1904"/>
      <c r="Q26" s="1904"/>
    </row>
    <row r="27" spans="1:17" ht="17.25" customHeight="1">
      <c r="A27" s="1904" t="s">
        <v>884</v>
      </c>
      <c r="B27" s="1904"/>
      <c r="C27" s="1904"/>
      <c r="D27" s="1904"/>
      <c r="E27" s="1904"/>
      <c r="F27" s="1904"/>
      <c r="G27" s="1904"/>
      <c r="H27" s="1904"/>
      <c r="I27" s="1904"/>
      <c r="J27" s="1904"/>
      <c r="K27" s="1904"/>
      <c r="L27" s="1904"/>
      <c r="M27" s="1904"/>
      <c r="N27" s="1904"/>
      <c r="O27" s="1904"/>
      <c r="P27" s="1904"/>
      <c r="Q27" s="1904"/>
    </row>
    <row r="28" spans="1:17" ht="17.25" customHeight="1">
      <c r="A28" s="1715"/>
      <c r="B28" s="1715"/>
      <c r="C28" s="1715"/>
      <c r="D28" s="1715"/>
      <c r="E28" s="1715"/>
      <c r="F28" s="1715"/>
      <c r="G28" s="1715"/>
      <c r="H28" s="1715"/>
      <c r="I28" s="1715"/>
      <c r="J28" s="1715"/>
      <c r="K28" s="1715"/>
      <c r="L28" s="1715"/>
      <c r="M28" s="1715"/>
      <c r="N28" s="1715"/>
      <c r="O28" s="1715"/>
      <c r="P28" s="1715"/>
      <c r="Q28" s="1715"/>
    </row>
    <row r="29" spans="1:17" ht="17.25" customHeight="1">
      <c r="A29" s="1715"/>
      <c r="B29" s="1715"/>
      <c r="C29" s="1715"/>
      <c r="D29" s="1715"/>
      <c r="E29" s="1715"/>
      <c r="F29" s="1715"/>
      <c r="G29" s="1715"/>
      <c r="H29" s="1715"/>
      <c r="I29" s="1715"/>
      <c r="J29" s="1715"/>
      <c r="K29" s="1715"/>
      <c r="L29" s="1715"/>
      <c r="M29" s="1715"/>
      <c r="N29" s="1715"/>
      <c r="O29" s="1715"/>
      <c r="P29" s="1715"/>
      <c r="Q29" s="1715"/>
    </row>
  </sheetData>
  <customSheetViews>
    <customSheetView guid="{8A450B70-B9B2-45BD-9C86-916B7D35EE29}" scale="50" showPageBreaks="1" zeroValues="0" printArea="1" hiddenColumns="1" view="pageBreakPreview">
      <selection activeCell="K21" sqref="K21"/>
      <pageMargins left="0.31496062992125984" right="0.31496062992125984" top="0.39370078740157483" bottom="0.39370078740157483" header="0.19685039370078741" footer="0.19685039370078741"/>
      <printOptions horizontalCentered="1"/>
      <pageSetup scale="51" orientation="landscape" r:id="rId1"/>
      <headerFooter scaleWithDoc="0" alignWithMargins="0">
        <oddFooter>&amp;L&amp;"MetaBookLF-Roman,Italique"&amp;10National Bank of Canada - Supplementary Regulatory Capital Disclosure&amp;R&amp;"MetaBookLF-Roman,Italique"&amp;10page 25</oddFooter>
      </headerFooter>
    </customSheetView>
  </customSheetViews>
  <mergeCells count="18">
    <mergeCell ref="W3:AA3"/>
    <mergeCell ref="C4:G4"/>
    <mergeCell ref="H4:L4"/>
    <mergeCell ref="M4:Q4"/>
    <mergeCell ref="C15:G15"/>
    <mergeCell ref="W4:AA4"/>
    <mergeCell ref="H15:L15"/>
    <mergeCell ref="M15:Q15"/>
    <mergeCell ref="A1:Q1"/>
    <mergeCell ref="A15:B15"/>
    <mergeCell ref="A25:Q25"/>
    <mergeCell ref="A4:B4"/>
    <mergeCell ref="A3:B3"/>
    <mergeCell ref="A16:B16"/>
    <mergeCell ref="A5:B5"/>
    <mergeCell ref="C14:Q14"/>
    <mergeCell ref="M3:Q3"/>
    <mergeCell ref="C3:L3"/>
  </mergeCells>
  <printOptions horizontalCentered="1"/>
  <pageMargins left="0.31496062992125984" right="0.31496062992125984" top="0.39370078740157483" bottom="0.39370078740157483" header="0.19685039370078741" footer="0.19685039370078741"/>
  <pageSetup scale="51"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48482" r:id="rId5">
          <objectPr defaultSize="0" autoPict="0" r:id="rId6">
            <anchor moveWithCells="1">
              <from>
                <xdr:col>0</xdr:col>
                <xdr:colOff>76200</xdr:colOff>
                <xdr:row>0</xdr:row>
                <xdr:rowOff>114300</xdr:rowOff>
              </from>
              <to>
                <xdr:col>0</xdr:col>
                <xdr:colOff>371475</xdr:colOff>
                <xdr:row>2</xdr:row>
                <xdr:rowOff>114300</xdr:rowOff>
              </to>
            </anchor>
          </objectPr>
        </oleObject>
      </mc:Choice>
      <mc:Fallback>
        <oleObject progId="Word.Document.8" shapeId="148482" r:id="rId5"/>
      </mc:Fallback>
    </mc:AlternateContent>
  </oleObject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3">
    <tabColor rgb="FF99FF99"/>
    <pageSetUpPr fitToPage="1"/>
  </sheetPr>
  <dimension ref="A1:J37"/>
  <sheetViews>
    <sheetView showGridLines="0" view="pageBreakPreview" zoomScale="85" zoomScaleNormal="100" zoomScaleSheetLayoutView="85" workbookViewId="0">
      <selection activeCell="B14" sqref="B14"/>
    </sheetView>
  </sheetViews>
  <sheetFormatPr defaultColWidth="8.88671875" defaultRowHeight="15"/>
  <cols>
    <col min="1" max="1" width="26.21875" style="308" customWidth="1"/>
    <col min="2" max="2" width="124.21875" style="308" customWidth="1"/>
    <col min="3" max="3" width="2.6640625" style="308" customWidth="1"/>
    <col min="4" max="7" width="8.88671875" style="308"/>
    <col min="8" max="8" width="9.5546875" style="308" customWidth="1"/>
    <col min="9" max="9" width="25.88671875" style="308" customWidth="1"/>
    <col min="10" max="10" width="11.88671875" style="308" customWidth="1"/>
    <col min="11" max="16384" width="8.88671875" style="308"/>
  </cols>
  <sheetData>
    <row r="1" spans="1:10" s="310" customFormat="1" ht="36" customHeight="1">
      <c r="A1" s="2712" t="s">
        <v>941</v>
      </c>
      <c r="B1" s="2712"/>
    </row>
    <row r="2" spans="1:10" s="1910" customFormat="1" ht="7.5" customHeight="1" thickBot="1">
      <c r="A2" s="1911"/>
      <c r="B2" s="1911"/>
    </row>
    <row r="3" spans="1:10" ht="29.25" customHeight="1">
      <c r="A3" s="1716" t="s">
        <v>649</v>
      </c>
      <c r="B3" s="1720" t="s">
        <v>648</v>
      </c>
      <c r="C3" s="310"/>
      <c r="D3" s="310"/>
      <c r="E3" s="310"/>
      <c r="F3" s="310"/>
      <c r="G3" s="310"/>
      <c r="H3" s="310"/>
      <c r="I3" s="310"/>
      <c r="J3" s="310"/>
    </row>
    <row r="4" spans="1:10" ht="19.5" customHeight="1">
      <c r="A4" s="1717" t="s">
        <v>562</v>
      </c>
      <c r="B4" s="1721" t="s">
        <v>563</v>
      </c>
      <c r="C4" s="310"/>
      <c r="D4" s="310"/>
      <c r="E4" s="310"/>
      <c r="F4" s="310"/>
      <c r="G4" s="310"/>
      <c r="H4" s="310"/>
      <c r="I4" s="310"/>
      <c r="J4" s="310"/>
    </row>
    <row r="5" spans="1:10" ht="20.25" customHeight="1">
      <c r="A5" s="1717" t="s">
        <v>650</v>
      </c>
      <c r="B5" s="1722" t="s">
        <v>564</v>
      </c>
      <c r="C5" s="310"/>
      <c r="D5" s="310"/>
      <c r="E5" s="310"/>
      <c r="F5" s="310"/>
      <c r="G5" s="310"/>
      <c r="H5" s="310"/>
      <c r="I5" s="310"/>
      <c r="J5" s="310"/>
    </row>
    <row r="6" spans="1:10" ht="26.25" customHeight="1">
      <c r="A6" s="1717" t="s">
        <v>565</v>
      </c>
      <c r="B6" s="1722" t="s">
        <v>730</v>
      </c>
      <c r="C6" s="310"/>
      <c r="D6" s="310"/>
      <c r="E6" s="310"/>
      <c r="F6" s="310"/>
      <c r="G6" s="310"/>
      <c r="H6" s="310"/>
      <c r="I6" s="310"/>
      <c r="J6" s="310"/>
    </row>
    <row r="7" spans="1:10" ht="21" customHeight="1">
      <c r="A7" s="1717" t="s">
        <v>22</v>
      </c>
      <c r="B7" s="1721" t="s">
        <v>566</v>
      </c>
      <c r="C7" s="310"/>
      <c r="D7" s="310"/>
      <c r="E7" s="310"/>
      <c r="F7" s="310"/>
      <c r="G7" s="310"/>
      <c r="H7" s="310"/>
      <c r="I7" s="310"/>
      <c r="J7" s="310"/>
    </row>
    <row r="8" spans="1:10" ht="61.5" customHeight="1">
      <c r="A8" s="1717" t="s">
        <v>651</v>
      </c>
      <c r="B8" s="1721" t="s">
        <v>568</v>
      </c>
      <c r="C8" s="310"/>
      <c r="D8" s="310"/>
      <c r="E8" s="310"/>
      <c r="F8" s="310"/>
      <c r="G8" s="310"/>
      <c r="H8" s="310"/>
      <c r="I8" s="310"/>
      <c r="J8" s="310"/>
    </row>
    <row r="9" spans="1:10" ht="21" customHeight="1">
      <c r="A9" s="1717" t="s">
        <v>569</v>
      </c>
      <c r="B9" s="1721" t="s">
        <v>570</v>
      </c>
      <c r="C9" s="310"/>
      <c r="D9" s="310"/>
      <c r="E9" s="310"/>
      <c r="F9" s="310"/>
      <c r="G9" s="310"/>
      <c r="H9" s="310"/>
      <c r="I9" s="310"/>
      <c r="J9" s="310"/>
    </row>
    <row r="10" spans="1:10" ht="21" customHeight="1">
      <c r="A10" s="1717" t="s">
        <v>571</v>
      </c>
      <c r="B10" s="1721" t="s">
        <v>572</v>
      </c>
      <c r="C10" s="310"/>
      <c r="D10" s="310"/>
      <c r="E10" s="310"/>
      <c r="F10" s="310"/>
      <c r="G10" s="310"/>
      <c r="H10" s="310"/>
      <c r="I10" s="310"/>
      <c r="J10" s="310"/>
    </row>
    <row r="11" spans="1:10" ht="21" customHeight="1">
      <c r="A11" s="1717" t="s">
        <v>505</v>
      </c>
      <c r="B11" s="1721" t="s">
        <v>573</v>
      </c>
      <c r="C11" s="310"/>
      <c r="D11" s="310"/>
      <c r="E11" s="310"/>
      <c r="F11" s="310"/>
      <c r="G11" s="310"/>
      <c r="H11" s="310"/>
      <c r="I11" s="310"/>
      <c r="J11" s="310"/>
    </row>
    <row r="12" spans="1:10" ht="27.75" customHeight="1">
      <c r="A12" s="1718" t="s">
        <v>839</v>
      </c>
      <c r="B12" s="1723" t="s">
        <v>846</v>
      </c>
      <c r="C12" s="310"/>
      <c r="D12" s="310"/>
      <c r="E12" s="310"/>
      <c r="F12" s="310"/>
      <c r="G12" s="310"/>
      <c r="H12" s="310"/>
      <c r="I12" s="310"/>
      <c r="J12" s="310"/>
    </row>
    <row r="13" spans="1:10" ht="24" customHeight="1">
      <c r="A13" s="1717" t="s">
        <v>574</v>
      </c>
      <c r="B13" s="1721" t="s">
        <v>575</v>
      </c>
      <c r="C13" s="310"/>
      <c r="D13" s="310"/>
      <c r="E13" s="310"/>
      <c r="F13" s="310"/>
      <c r="G13" s="310"/>
      <c r="H13" s="310"/>
      <c r="I13" s="310"/>
      <c r="J13" s="310"/>
    </row>
    <row r="14" spans="1:10" ht="29.25" customHeight="1">
      <c r="A14" s="1717" t="s">
        <v>548</v>
      </c>
      <c r="B14" s="1721" t="s">
        <v>576</v>
      </c>
      <c r="C14" s="310"/>
      <c r="D14" s="310"/>
      <c r="E14" s="310"/>
      <c r="F14" s="310"/>
      <c r="G14" s="310"/>
      <c r="H14" s="310"/>
      <c r="I14" s="310"/>
      <c r="J14" s="310"/>
    </row>
    <row r="15" spans="1:10" ht="51" customHeight="1">
      <c r="A15" s="1717" t="s">
        <v>550</v>
      </c>
      <c r="B15" s="1721" t="s">
        <v>577</v>
      </c>
      <c r="C15" s="310"/>
      <c r="D15" s="310"/>
      <c r="E15" s="310"/>
      <c r="F15" s="310"/>
      <c r="G15" s="310"/>
      <c r="H15" s="310"/>
      <c r="I15" s="310"/>
      <c r="J15" s="310"/>
    </row>
    <row r="16" spans="1:10" ht="30" customHeight="1">
      <c r="A16" s="1717" t="s">
        <v>578</v>
      </c>
      <c r="B16" s="1721" t="s">
        <v>579</v>
      </c>
      <c r="C16" s="310"/>
      <c r="D16" s="310"/>
      <c r="E16" s="310"/>
      <c r="F16" s="310"/>
      <c r="G16" s="310"/>
      <c r="H16" s="310"/>
      <c r="I16" s="310"/>
      <c r="J16" s="310"/>
    </row>
    <row r="17" spans="1:10" ht="21" customHeight="1">
      <c r="A17" s="1717" t="s">
        <v>54</v>
      </c>
      <c r="B17" s="1721" t="s">
        <v>580</v>
      </c>
      <c r="C17" s="310"/>
      <c r="D17" s="310"/>
      <c r="E17" s="310"/>
      <c r="F17" s="310"/>
      <c r="G17" s="310"/>
      <c r="H17" s="310"/>
      <c r="I17" s="310"/>
      <c r="J17" s="310"/>
    </row>
    <row r="18" spans="1:10" ht="32.25" customHeight="1">
      <c r="A18" s="1717" t="s">
        <v>581</v>
      </c>
      <c r="B18" s="1721" t="s">
        <v>582</v>
      </c>
      <c r="C18" s="310"/>
      <c r="D18" s="310"/>
      <c r="E18" s="310"/>
      <c r="F18" s="310"/>
      <c r="G18" s="310"/>
      <c r="H18" s="310"/>
      <c r="I18" s="310"/>
      <c r="J18" s="310"/>
    </row>
    <row r="19" spans="1:10" ht="20.25" customHeight="1">
      <c r="A19" s="1717" t="s">
        <v>583</v>
      </c>
      <c r="B19" s="1721" t="s">
        <v>584</v>
      </c>
      <c r="C19" s="310"/>
      <c r="D19" s="310"/>
      <c r="E19" s="310"/>
      <c r="F19" s="310"/>
      <c r="G19" s="310"/>
      <c r="H19" s="310"/>
      <c r="I19" s="310"/>
      <c r="J19" s="310"/>
    </row>
    <row r="20" spans="1:10" ht="21" customHeight="1">
      <c r="A20" s="1717" t="s">
        <v>585</v>
      </c>
      <c r="B20" s="1721" t="s">
        <v>586</v>
      </c>
      <c r="C20" s="310"/>
      <c r="D20" s="310"/>
      <c r="E20" s="310"/>
      <c r="F20" s="310"/>
      <c r="G20" s="310"/>
      <c r="H20" s="310"/>
      <c r="I20" s="310"/>
      <c r="J20" s="310"/>
    </row>
    <row r="21" spans="1:10" ht="45.75" customHeight="1">
      <c r="A21" s="1717" t="s">
        <v>593</v>
      </c>
      <c r="B21" s="1721" t="s">
        <v>594</v>
      </c>
      <c r="C21" s="310"/>
      <c r="D21" s="310"/>
      <c r="E21" s="310"/>
      <c r="F21" s="310"/>
      <c r="G21" s="310"/>
      <c r="H21" s="310"/>
      <c r="I21" s="310"/>
      <c r="J21" s="310"/>
    </row>
    <row r="22" spans="1:10" ht="21" customHeight="1">
      <c r="A22" s="1717" t="s">
        <v>587</v>
      </c>
      <c r="B22" s="1721" t="s">
        <v>588</v>
      </c>
      <c r="C22" s="310"/>
      <c r="D22" s="310"/>
      <c r="E22" s="310"/>
      <c r="F22" s="310"/>
      <c r="G22" s="310"/>
      <c r="H22" s="310"/>
      <c r="I22" s="310"/>
      <c r="J22" s="310"/>
    </row>
    <row r="23" spans="1:10" ht="45" customHeight="1">
      <c r="A23" s="1717" t="s">
        <v>589</v>
      </c>
      <c r="B23" s="1721" t="s">
        <v>590</v>
      </c>
      <c r="C23" s="310"/>
      <c r="D23" s="310"/>
      <c r="E23" s="310"/>
      <c r="F23" s="310"/>
      <c r="G23" s="310"/>
      <c r="H23" s="310"/>
      <c r="I23" s="310"/>
      <c r="J23" s="310"/>
    </row>
    <row r="24" spans="1:10" ht="20.25" customHeight="1">
      <c r="A24" s="1717" t="s">
        <v>591</v>
      </c>
      <c r="B24" s="1721" t="s">
        <v>592</v>
      </c>
      <c r="C24" s="310"/>
      <c r="D24" s="310"/>
      <c r="E24" s="310"/>
      <c r="F24" s="310"/>
      <c r="G24" s="310"/>
      <c r="H24" s="310"/>
      <c r="I24" s="310"/>
      <c r="J24" s="310"/>
    </row>
    <row r="25" spans="1:10" ht="21" customHeight="1">
      <c r="A25" s="1717" t="s">
        <v>99</v>
      </c>
      <c r="B25" s="1721" t="s">
        <v>595</v>
      </c>
      <c r="C25" s="310"/>
      <c r="D25" s="310"/>
      <c r="E25" s="310"/>
      <c r="F25" s="310"/>
      <c r="G25" s="310"/>
      <c r="H25" s="310"/>
      <c r="I25" s="310"/>
      <c r="J25" s="310"/>
    </row>
    <row r="26" spans="1:10" ht="21" customHeight="1">
      <c r="A26" s="1717" t="s">
        <v>596</v>
      </c>
      <c r="B26" s="1721" t="s">
        <v>561</v>
      </c>
      <c r="C26" s="310"/>
      <c r="D26" s="310"/>
      <c r="E26" s="310"/>
      <c r="F26" s="310"/>
      <c r="G26" s="310"/>
      <c r="H26" s="310"/>
      <c r="I26" s="310"/>
      <c r="J26" s="310"/>
    </row>
    <row r="27" spans="1:10" ht="25.5" customHeight="1">
      <c r="A27" s="1717" t="s">
        <v>597</v>
      </c>
      <c r="B27" s="1721" t="s">
        <v>729</v>
      </c>
      <c r="C27" s="310"/>
      <c r="D27" s="310"/>
      <c r="E27" s="310"/>
      <c r="F27" s="310"/>
      <c r="G27" s="310"/>
      <c r="H27" s="310"/>
      <c r="I27" s="310"/>
      <c r="J27" s="310"/>
    </row>
    <row r="28" spans="1:10" ht="21" customHeight="1">
      <c r="A28" s="1717" t="s">
        <v>598</v>
      </c>
      <c r="B28" s="1721" t="s">
        <v>599</v>
      </c>
      <c r="C28" s="310"/>
      <c r="D28" s="310"/>
      <c r="E28" s="310"/>
      <c r="F28" s="310"/>
      <c r="G28" s="310"/>
      <c r="H28" s="310"/>
      <c r="I28" s="310"/>
      <c r="J28" s="310"/>
    </row>
    <row r="29" spans="1:10" ht="21" customHeight="1">
      <c r="A29" s="1717" t="s">
        <v>600</v>
      </c>
      <c r="B29" s="1721" t="s">
        <v>731</v>
      </c>
      <c r="C29" s="310"/>
      <c r="D29" s="310"/>
      <c r="E29" s="310"/>
      <c r="F29" s="310"/>
      <c r="G29" s="310"/>
      <c r="H29" s="310"/>
      <c r="I29" s="310"/>
      <c r="J29" s="310"/>
    </row>
    <row r="30" spans="1:10" ht="21" customHeight="1" thickBot="1">
      <c r="A30" s="1719" t="s">
        <v>601</v>
      </c>
      <c r="B30" s="1724" t="s">
        <v>602</v>
      </c>
      <c r="C30" s="310"/>
      <c r="D30" s="310"/>
      <c r="E30" s="310"/>
      <c r="F30" s="310"/>
      <c r="G30" s="310"/>
      <c r="H30" s="310"/>
      <c r="I30" s="310"/>
      <c r="J30" s="310"/>
    </row>
    <row r="31" spans="1:10" ht="14.25" customHeight="1">
      <c r="A31" s="310"/>
      <c r="B31" s="310"/>
      <c r="C31" s="310"/>
      <c r="D31" s="310"/>
      <c r="E31" s="310"/>
      <c r="F31" s="310"/>
      <c r="G31" s="310"/>
      <c r="H31" s="310"/>
      <c r="I31" s="310"/>
      <c r="J31" s="310"/>
    </row>
    <row r="32" spans="1:10" ht="18" customHeight="1">
      <c r="A32" s="310"/>
      <c r="B32" s="310"/>
      <c r="C32" s="310"/>
      <c r="D32" s="310"/>
      <c r="E32" s="310"/>
      <c r="F32" s="310"/>
      <c r="G32" s="310"/>
      <c r="H32" s="310"/>
      <c r="I32" s="310"/>
      <c r="J32" s="310"/>
    </row>
    <row r="33" spans="1:10" ht="18" customHeight="1">
      <c r="A33" s="310"/>
      <c r="B33" s="310"/>
      <c r="C33" s="310"/>
      <c r="D33" s="310"/>
      <c r="E33" s="310"/>
      <c r="F33" s="310"/>
      <c r="G33" s="310"/>
      <c r="H33" s="310"/>
      <c r="I33" s="310"/>
      <c r="J33" s="310"/>
    </row>
    <row r="34" spans="1:10" ht="17.25" customHeight="1">
      <c r="A34" s="310"/>
      <c r="B34" s="310"/>
      <c r="C34" s="310"/>
      <c r="D34" s="310"/>
      <c r="E34" s="310"/>
      <c r="F34" s="310"/>
      <c r="G34" s="310"/>
      <c r="H34" s="310"/>
      <c r="I34" s="310"/>
      <c r="J34" s="310"/>
    </row>
    <row r="35" spans="1:10" ht="18.75" customHeight="1">
      <c r="A35" s="311"/>
      <c r="B35" s="311"/>
      <c r="C35" s="311"/>
      <c r="D35" s="311"/>
      <c r="E35" s="311"/>
      <c r="F35" s="311"/>
      <c r="G35" s="311"/>
      <c r="H35" s="311"/>
      <c r="I35" s="311"/>
      <c r="J35" s="311"/>
    </row>
    <row r="36" spans="1:10" ht="15.75" customHeight="1">
      <c r="A36" s="2711"/>
      <c r="B36" s="2711"/>
      <c r="C36" s="2711"/>
      <c r="D36" s="2711"/>
      <c r="E36" s="2711"/>
      <c r="F36" s="2711"/>
      <c r="G36" s="2711"/>
      <c r="H36" s="2711"/>
      <c r="I36" s="2711"/>
      <c r="J36" s="2711"/>
    </row>
    <row r="37" spans="1:10">
      <c r="A37" s="310"/>
      <c r="B37" s="310"/>
      <c r="C37" s="310"/>
      <c r="D37" s="310"/>
      <c r="E37" s="310"/>
      <c r="F37" s="310"/>
      <c r="G37" s="310"/>
      <c r="H37" s="310"/>
      <c r="I37" s="310"/>
      <c r="J37" s="310"/>
    </row>
  </sheetData>
  <customSheetViews>
    <customSheetView guid="{8A450B70-B9B2-45BD-9C86-916B7D35EE29}" scale="75" showPageBreaks="1" showGridLines="0" fitToPage="1" printArea="1" view="pageBreakPreview">
      <selection activeCell="C19" sqref="C19"/>
      <pageMargins left="0.39370078740157483" right="0.39370078740157483" top="0.27559055118110237" bottom="0.39370078740157483" header="0.23622047244094491" footer="0"/>
      <printOptions horizontalCentered="1"/>
      <pageSetup scale="66" orientation="landscape" r:id="rId1"/>
      <headerFooter scaleWithDoc="0" alignWithMargins="0">
        <oddFooter>&amp;L&amp;"MetaBookLF-Roman,Italique"&amp;10National Bank of Canada - Supplementary Regulatory Capital Disclosure&amp;R&amp;"MetaBookLF-Roman,Italique"&amp;10page 26</oddFooter>
      </headerFooter>
    </customSheetView>
  </customSheetViews>
  <mergeCells count="2">
    <mergeCell ref="A36:J36"/>
    <mergeCell ref="A1:B1"/>
  </mergeCells>
  <printOptions horizontalCentered="1"/>
  <pageMargins left="0.31496062992125984" right="0.31496062992125984" top="0.39370078740157483" bottom="0.39370078740157483" header="0.19685039370078741" footer="0.19685039370078741"/>
  <pageSetup scale="70"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557058" r:id="rId5">
          <objectPr defaultSize="0" autoPict="0" r:id="rId6">
            <anchor moveWithCells="1">
              <from>
                <xdr:col>0</xdr:col>
                <xdr:colOff>76200</xdr:colOff>
                <xdr:row>0</xdr:row>
                <xdr:rowOff>104775</xdr:rowOff>
              </from>
              <to>
                <xdr:col>0</xdr:col>
                <xdr:colOff>371475</xdr:colOff>
                <xdr:row>2</xdr:row>
                <xdr:rowOff>161925</xdr:rowOff>
              </to>
            </anchor>
          </objectPr>
        </oleObject>
      </mc:Choice>
      <mc:Fallback>
        <oleObject progId="Word.Document.8" shapeId="557058"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40</vt:i4>
      </vt:variant>
    </vt:vector>
  </HeadingPairs>
  <TitlesOfParts>
    <vt:vector size="77" baseType="lpstr">
      <vt:lpstr>page titre</vt:lpstr>
      <vt:lpstr>Notes to users</vt:lpstr>
      <vt:lpstr>Contents</vt:lpstr>
      <vt:lpstr>page 18.3</vt:lpstr>
      <vt:lpstr>page 20</vt:lpstr>
      <vt:lpstr>RC + ratios1</vt:lpstr>
      <vt:lpstr>RC + ratios2</vt:lpstr>
      <vt:lpstr>Leverage - E</vt:lpstr>
      <vt:lpstr>Reco BS vs Capital</vt:lpstr>
      <vt:lpstr>Capital Adequacy </vt:lpstr>
      <vt:lpstr>CF-RWA</vt:lpstr>
      <vt:lpstr>CR-RECO</vt:lpstr>
      <vt:lpstr>CR-STD</vt:lpstr>
      <vt:lpstr>CR-Gross EAD</vt:lpstr>
      <vt:lpstr>CR-AIRB Retail1</vt:lpstr>
      <vt:lpstr>page 35.1</vt:lpstr>
      <vt:lpstr>CR-AIRB Retail2</vt:lpstr>
      <vt:lpstr>CR-AIRB Non-Retail1</vt:lpstr>
      <vt:lpstr>CR-AIRB Non-Retail1 Ancien</vt:lpstr>
      <vt:lpstr>CR-AIRB Non-Retail2</vt:lpstr>
      <vt:lpstr>CR-AIRB Non-Retail2 Ancien</vt:lpstr>
      <vt:lpstr>page 37</vt:lpstr>
      <vt:lpstr>CR-AIRB Back Testing</vt:lpstr>
      <vt:lpstr>CR-Gross Exposure(dans Capital)</vt:lpstr>
      <vt:lpstr>CR-Gross EAD EUR </vt:lpstr>
      <vt:lpstr>CR-Geographic (dans Capital)</vt:lpstr>
      <vt:lpstr>CF-Impaired</vt:lpstr>
      <vt:lpstr>CR-Maturity</vt:lpstr>
      <vt:lpstr>CR-Mitigation</vt:lpstr>
      <vt:lpstr>BBE</vt:lpstr>
      <vt:lpstr>CDS</vt:lpstr>
      <vt:lpstr>Derivatives</vt:lpstr>
      <vt:lpstr>Deriv Financ. Instruments</vt:lpstr>
      <vt:lpstr>Sec_Aggregate mnt</vt:lpstr>
      <vt:lpstr>Sec_Framework</vt:lpstr>
      <vt:lpstr>Sec_Asset</vt:lpstr>
      <vt:lpstr>Glossary</vt:lpstr>
      <vt:lpstr>Glossary!_GoBack</vt:lpstr>
      <vt:lpstr>'Notes to users'!OLE_LINK24</vt:lpstr>
      <vt:lpstr>'Notes to users'!OLE_LINK3</vt:lpstr>
      <vt:lpstr>BBE!Print_Area</vt:lpstr>
      <vt:lpstr>'Capital Adequacy '!Print_Area</vt:lpstr>
      <vt:lpstr>CDS!Print_Area</vt:lpstr>
      <vt:lpstr>'CF-Impaired'!Print_Area</vt:lpstr>
      <vt:lpstr>'CF-RWA'!Print_Area</vt:lpstr>
      <vt:lpstr>Contents!Print_Area</vt:lpstr>
      <vt:lpstr>'CR-AIRB Back Testing'!Print_Area</vt:lpstr>
      <vt:lpstr>'CR-AIRB Non-Retail1'!Print_Area</vt:lpstr>
      <vt:lpstr>'CR-AIRB Non-Retail1 Ancien'!Print_Area</vt:lpstr>
      <vt:lpstr>'CR-AIRB Non-Retail2'!Print_Area</vt:lpstr>
      <vt:lpstr>'CR-AIRB Non-Retail2 Ancien'!Print_Area</vt:lpstr>
      <vt:lpstr>'CR-AIRB Retail1'!Print_Area</vt:lpstr>
      <vt:lpstr>'CR-AIRB Retail2'!Print_Area</vt:lpstr>
      <vt:lpstr>'CR-Geographic (dans Capital)'!Print_Area</vt:lpstr>
      <vt:lpstr>'CR-Gross EAD'!Print_Area</vt:lpstr>
      <vt:lpstr>'CR-Gross EAD EUR '!Print_Area</vt:lpstr>
      <vt:lpstr>'CR-Gross Exposure(dans Capital)'!Print_Area</vt:lpstr>
      <vt:lpstr>'CR-Maturity'!Print_Area</vt:lpstr>
      <vt:lpstr>'CR-Mitigation'!Print_Area</vt:lpstr>
      <vt:lpstr>'CR-RECO'!Print_Area</vt:lpstr>
      <vt:lpstr>'CR-STD'!Print_Area</vt:lpstr>
      <vt:lpstr>'Deriv Financ. Instruments'!Print_Area</vt:lpstr>
      <vt:lpstr>Derivatives!Print_Area</vt:lpstr>
      <vt:lpstr>Glossary!Print_Area</vt:lpstr>
      <vt:lpstr>'Leverage - E'!Print_Area</vt:lpstr>
      <vt:lpstr>'Notes to users'!Print_Area</vt:lpstr>
      <vt:lpstr>'page 18.3'!Print_Area</vt:lpstr>
      <vt:lpstr>'page 20'!Print_Area</vt:lpstr>
      <vt:lpstr>'page 35.1'!Print_Area</vt:lpstr>
      <vt:lpstr>'page 37'!Print_Area</vt:lpstr>
      <vt:lpstr>'page titre'!Print_Area</vt:lpstr>
      <vt:lpstr>'RC + ratios1'!Print_Area</vt:lpstr>
      <vt:lpstr>'RC + ratios2'!Print_Area</vt:lpstr>
      <vt:lpstr>'Reco BS vs Capital'!Print_Area</vt:lpstr>
      <vt:lpstr>'Sec_Aggregate mnt'!Print_Area</vt:lpstr>
      <vt:lpstr>Sec_Asset!Print_Area</vt:lpstr>
      <vt:lpstr>Sec_Framework!Print_Area</vt:lpstr>
    </vt:vector>
  </TitlesOfParts>
  <Company>Banque Nationale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Finances et controle</dc:creator>
  <cp:lastModifiedBy>Z71605</cp:lastModifiedBy>
  <cp:lastPrinted>2017-05-29T19:58:26Z</cp:lastPrinted>
  <dcterms:created xsi:type="dcterms:W3CDTF">1998-08-03T15:19:58Z</dcterms:created>
  <dcterms:modified xsi:type="dcterms:W3CDTF">2017-05-30T19:49:43Z</dcterms:modified>
</cp:coreProperties>
</file>